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id\AppData\Roaming\CEDMSTEMP\"/>
    </mc:Choice>
  </mc:AlternateContent>
  <bookViews>
    <workbookView xWindow="51720" yWindow="-120" windowWidth="29040" windowHeight="15840"/>
  </bookViews>
  <sheets>
    <sheet name="Appendix 1" sheetId="1" r:id="rId1"/>
  </sheets>
  <definedNames>
    <definedName name="_xlnm.Print_Area" localSheetId="0">'Appendix 1'!$A$1:$G$131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6" i="1" l="1"/>
  <c r="A94" i="1"/>
  <c r="A111" i="1" l="1"/>
  <c r="A112" i="1" s="1"/>
  <c r="A89" i="1"/>
  <c r="A90" i="1" s="1"/>
  <c r="A50" i="1" l="1"/>
  <c r="A51" i="1" s="1"/>
  <c r="A53" i="1"/>
  <c r="A54" i="1" s="1"/>
  <c r="A55" i="1" s="1"/>
  <c r="A56" i="1" s="1"/>
  <c r="A19" i="1" l="1"/>
  <c r="A17" i="1"/>
  <c r="A25" i="1" l="1"/>
  <c r="A125" i="1" l="1"/>
  <c r="A120" i="1"/>
  <c r="A121" i="1" s="1"/>
  <c r="A122" i="1" s="1"/>
  <c r="A123" i="1" s="1"/>
  <c r="A117" i="1"/>
  <c r="A118" i="1" s="1"/>
  <c r="A114" i="1"/>
  <c r="A115" i="1" s="1"/>
  <c r="A110" i="1"/>
  <c r="A108" i="1"/>
  <c r="A106" i="1"/>
  <c r="A104" i="1"/>
  <c r="A102" i="1"/>
  <c r="A96" i="1"/>
  <c r="A97" i="1" s="1"/>
  <c r="A92" i="1"/>
  <c r="A93" i="1" s="1"/>
  <c r="A88" i="1"/>
  <c r="A84" i="1"/>
  <c r="A85" i="1" s="1"/>
  <c r="A86" i="1" s="1"/>
  <c r="A82" i="1"/>
  <c r="A80" i="1"/>
  <c r="A78" i="1"/>
  <c r="E63" i="1"/>
  <c r="A72" i="1"/>
  <c r="A73" i="1" s="1"/>
  <c r="A74" i="1" s="1"/>
  <c r="A75" i="1" s="1"/>
  <c r="A68" i="1"/>
  <c r="A69" i="1" s="1"/>
  <c r="A70" i="1" s="1"/>
  <c r="A65" i="1"/>
  <c r="A62" i="1"/>
  <c r="A63" i="1" s="1"/>
  <c r="A61" i="1"/>
  <c r="A57" i="1"/>
  <c r="A58" i="1" s="1"/>
  <c r="A59" i="1" s="1"/>
  <c r="A48" i="1"/>
  <c r="A35" i="1" l="1"/>
  <c r="E25" i="1" l="1"/>
  <c r="E31" i="1" l="1"/>
  <c r="E29" i="1"/>
  <c r="A45" i="1"/>
  <c r="E27" i="1" l="1"/>
  <c r="A36" i="1"/>
  <c r="A40" i="1" l="1"/>
  <c r="A41" i="1" s="1"/>
  <c r="A42" i="1" s="1"/>
  <c r="A43" i="1" s="1"/>
  <c r="A38" i="1"/>
  <c r="A32" i="1"/>
  <c r="A33" i="1" s="1"/>
  <c r="A31" i="1"/>
  <c r="A28" i="1"/>
  <c r="A29" i="1" s="1"/>
  <c r="A27" i="1"/>
  <c r="A22" i="1"/>
  <c r="A23" i="1" s="1"/>
</calcChain>
</file>

<file path=xl/sharedStrings.xml><?xml version="1.0" encoding="utf-8"?>
<sst xmlns="http://schemas.openxmlformats.org/spreadsheetml/2006/main" count="296" uniqueCount="120">
  <si>
    <t>ITEM NO.</t>
  </si>
  <si>
    <t>MMCD Ref./
(SS)</t>
  </si>
  <si>
    <t>DESCRIPTION</t>
  </si>
  <si>
    <t>UNIT</t>
  </si>
  <si>
    <t>QUANTITY</t>
  </si>
  <si>
    <t>01 55 00S</t>
  </si>
  <si>
    <t>TRAFFIC CONTROL, VEHICLE ACCESS AND PARKING</t>
  </si>
  <si>
    <t>(1.5.1)</t>
  </si>
  <si>
    <t>Traffic Control and Management</t>
  </si>
  <si>
    <t>01 57 01S</t>
  </si>
  <si>
    <t>ENVIRONMENTAL PROTECTION</t>
  </si>
  <si>
    <t>(1.6.1)</t>
  </si>
  <si>
    <t>ESC supply &amp; installation, maintenance and removal</t>
  </si>
  <si>
    <t>01 58 01S</t>
  </si>
  <si>
    <t>PROJECT IDENTIFICATION</t>
  </si>
  <si>
    <t>(1.3.1)</t>
  </si>
  <si>
    <t>Construction Zone Information Signs</t>
  </si>
  <si>
    <t>ea.</t>
  </si>
  <si>
    <t>31 22 16S</t>
  </si>
  <si>
    <t>RESHAPING GRANULAR ROADBEDS</t>
  </si>
  <si>
    <t>(1.8.10)</t>
  </si>
  <si>
    <t>Reshaping</t>
  </si>
  <si>
    <t>sq.m</t>
  </si>
  <si>
    <t>31 24 13S</t>
  </si>
  <si>
    <t>ROADWAY EXCAVATION, EMBANKMENT AND COMPACTION</t>
  </si>
  <si>
    <t>cu.m</t>
  </si>
  <si>
    <t>32 01 16.7S</t>
  </si>
  <si>
    <t>COLD MILLING</t>
  </si>
  <si>
    <t>(1.5.4)</t>
  </si>
  <si>
    <t>(1.4.3)</t>
  </si>
  <si>
    <t>tonne</t>
  </si>
  <si>
    <t>32 11 23S</t>
  </si>
  <si>
    <t>GRANULAR BASE</t>
  </si>
  <si>
    <t>25mm Minus Granular Base (Variable Thickness) - (Provisional)</t>
  </si>
  <si>
    <t>32 12 13.1S</t>
  </si>
  <si>
    <t>ASPHALT TACK COAT</t>
  </si>
  <si>
    <t>32 12 16S</t>
  </si>
  <si>
    <t>HOT-MIX ASPHALT CONCRETE PAVING</t>
  </si>
  <si>
    <t>32 17 23S</t>
  </si>
  <si>
    <t>PAINTED PAVEMENT MARKINGS</t>
  </si>
  <si>
    <t>(1.5.3)</t>
  </si>
  <si>
    <t>l.s.</t>
  </si>
  <si>
    <t>33 44 01S</t>
  </si>
  <si>
    <t>MANHOLES AND CATCHBASINS</t>
  </si>
  <si>
    <t>(1.5.3.1)</t>
  </si>
  <si>
    <t>Manhole Frame and Lid Replacement and Adjustment as Directed by CA (Provisional)</t>
  </si>
  <si>
    <t>Manhole Frame and Cover Adjustment Only as Directed by CA (Provisional)</t>
  </si>
  <si>
    <t>(1.5.3.2)</t>
  </si>
  <si>
    <t>Water Valve Box Replacement -  Terminal City Nelson Type as Directed by CA (Provisional)</t>
  </si>
  <si>
    <t>(1.5.3.3)</t>
  </si>
  <si>
    <t xml:space="preserve"> Appendix 1</t>
  </si>
  <si>
    <t>FORM OF TENDER</t>
  </si>
  <si>
    <r>
      <t>SCHEDULE OF QUANTITIES AND PRICES</t>
    </r>
    <r>
      <rPr>
        <b/>
        <sz val="12"/>
        <color rgb="FFFF0000"/>
        <rFont val="TheSansOffice"/>
        <family val="2"/>
      </rPr>
      <t xml:space="preserve"> </t>
    </r>
  </si>
  <si>
    <t>(All prices and quotations including the Contract Prices shall Exclude GST)</t>
  </si>
  <si>
    <t>(Should there be any discrepancy in the information provided, the City’s original file copy shall prevail)</t>
  </si>
  <si>
    <t>Catch Basin Replacement -  Side Inlet Type as per COQ-S11A as Directed by CA (Provisional)</t>
  </si>
  <si>
    <t>(see paragraph 5.3.1 of the Instruction to Tenderers)</t>
  </si>
  <si>
    <t>TRAFFIC SIGNALS</t>
  </si>
  <si>
    <t>BRUNETTE AVENUE</t>
  </si>
  <si>
    <t>Full Depth Milling (all depths), minimum 150mm</t>
  </si>
  <si>
    <t>Line Painting &amp; Permanent Thermoplastic Pavement Markings</t>
  </si>
  <si>
    <t>Concrete Median Curb and Interim Curb (MMCD C6)</t>
  </si>
  <si>
    <t>03 30 20S</t>
  </si>
  <si>
    <t>m</t>
  </si>
  <si>
    <t>UNIT
PRICE</t>
  </si>
  <si>
    <t>EXTENDED
AMOUNT</t>
  </si>
  <si>
    <t>Incidental to Contract</t>
  </si>
  <si>
    <t>Surface Milling (65mm)</t>
  </si>
  <si>
    <t>CONCRETE WALKS, CURBS AND GUTTERS</t>
  </si>
  <si>
    <t>(1.4.5)</t>
  </si>
  <si>
    <t>Median Infill Stamped Concrete c/w 100mm Granular Base, 100mm Thick</t>
  </si>
  <si>
    <t>New Road Signs</t>
  </si>
  <si>
    <t>Snow Plowable Recessed Pavement Markers (SRM)</t>
  </si>
  <si>
    <t xml:space="preserve">1.2m x 1.2m  Static Construction Zone Information Sign </t>
  </si>
  <si>
    <t>RESHAPING GRANULAR ROADBED</t>
  </si>
  <si>
    <t>(1.4.1)</t>
  </si>
  <si>
    <t>Full Depth Milling, up to 150mm depth</t>
  </si>
  <si>
    <r>
      <t xml:space="preserve">25mm Minus Granular Base </t>
    </r>
    <r>
      <rPr>
        <b/>
        <sz val="10"/>
        <rFont val="TheSansOffice"/>
        <family val="2"/>
      </rPr>
      <t>- Provisional</t>
    </r>
  </si>
  <si>
    <t>Thermoplastic Line Painting &amp; Pavement Markings</t>
  </si>
  <si>
    <t>(1.5.5)</t>
  </si>
  <si>
    <t>UNITED BOULEVARD</t>
  </si>
  <si>
    <t xml:space="preserve">Asphaltic Concrete Paving - MMCD Standard Lower Course #1 (100mm) </t>
  </si>
  <si>
    <t xml:space="preserve">Asphaltic Concrete Paving - (19mm MOT Class 1 Medium Mix with 70-22P Group A Asphalt Binder Upper Course) (50mm) </t>
  </si>
  <si>
    <t>34 41 13</t>
  </si>
  <si>
    <t>(1.3.2)</t>
  </si>
  <si>
    <t xml:space="preserve">Changeable Message Sign (CMS) Board (x2 Boards) </t>
  </si>
  <si>
    <t>month</t>
  </si>
  <si>
    <t>Overexcation - Removal and Replacement of Unsuitable Granular Road Structure (variable thickness, Provisional)</t>
  </si>
  <si>
    <t>Asphaltic Concrete Paving - 19mm MOTI Class 1 Medium Mix (80-100) Group Asphalt (50mm thick)</t>
  </si>
  <si>
    <t>Asphaltic Concrete Paving - MMCD Lower Course #1 (75mm Thick)</t>
  </si>
  <si>
    <t>LOUGHEED HIGHWAY - BLUE MOUNTAIN TO WOOLRIDGE</t>
  </si>
  <si>
    <t>Asphaltic Concrete Paving - 19mm MOTI Class 1 Medium Mix (80-100) Group Asphalt (65mm thick)</t>
  </si>
  <si>
    <t>Permanent Thermoplastic Line Painting and Pavement Markings</t>
  </si>
  <si>
    <t>GENERAL</t>
  </si>
  <si>
    <t>1.9.1</t>
  </si>
  <si>
    <t>Replacement of Detector Loops in Base Lift</t>
  </si>
  <si>
    <t>1.9.2</t>
  </si>
  <si>
    <t>(1.5.3.1</t>
  </si>
  <si>
    <t>Water Valve Box Replacement &amp; Adjustments - (Provisional)</t>
  </si>
  <si>
    <r>
      <t>Water Valve Box Adjustment Only -</t>
    </r>
    <r>
      <rPr>
        <b/>
        <sz val="10"/>
        <rFont val="TheSansOffice"/>
        <family val="2"/>
      </rPr>
      <t xml:space="preserve"> </t>
    </r>
    <r>
      <rPr>
        <sz val="10"/>
        <rFont val="TheSansOffice"/>
        <family val="2"/>
      </rPr>
      <t>(Provisional)</t>
    </r>
  </si>
  <si>
    <t>United, Lougheed, &amp; Brunette Pavement Rehabilitation</t>
  </si>
  <si>
    <t>Contract 73389</t>
  </si>
  <si>
    <t xml:space="preserve">Removal of Existing Concrete Curb and Gutter (includes saw-cutting, removal and offsite disposal) </t>
  </si>
  <si>
    <t xml:space="preserve">Removal of Concrete and Asphalt Flat Works (includes saw cutting, removal and offsite disposal) </t>
  </si>
  <si>
    <t>Common Excavation (includes offsite disposal)</t>
  </si>
  <si>
    <t>(1.8.4)</t>
  </si>
  <si>
    <t>(1.8.5)</t>
  </si>
  <si>
    <r>
      <t xml:space="preserve">25mm Minus Granular Base </t>
    </r>
    <r>
      <rPr>
        <b/>
        <sz val="10"/>
        <rFont val="TheSansOffice"/>
        <family val="2"/>
      </rPr>
      <t>- (</t>
    </r>
    <r>
      <rPr>
        <sz val="10"/>
        <rFont val="TheSansOffice"/>
        <family val="2"/>
      </rPr>
      <t>Provisional)</t>
    </r>
  </si>
  <si>
    <t>l.m.</t>
  </si>
  <si>
    <t>Inlay Milling, up to 55mm depth</t>
  </si>
  <si>
    <t xml:space="preserve">Asphaltic Concrete Paving - (19mm MOT Class 1 Medium Mix with 70-22P Group A Asphalt Binder Upper Course) (55mm) </t>
  </si>
  <si>
    <t>Asphalt Tack Coat (trackless) - Emulsified Asphalt</t>
  </si>
  <si>
    <t>Traffic Loop Reinstatement in Base Lift</t>
  </si>
  <si>
    <t>Total Tendered Price (exclude GST):</t>
  </si>
  <si>
    <t>(Transfer the amount to Form of Tender Summary Page 1)</t>
  </si>
  <si>
    <t xml:space="preserve">Name of Contractor: </t>
  </si>
  <si>
    <t>Asphalt Base Repairs - up to 100mm (Provisional)</t>
  </si>
  <si>
    <t>LOUGHEED HIGHWAY &amp; KING EDWARD</t>
  </si>
  <si>
    <t>Asphaltic Base Repair - MMCD Lower Course #1 (75mm Thick) (Provisional)</t>
  </si>
  <si>
    <t xml:space="preserve">Asphaltic Concrete Paving - MMCD Standard Lower Course #1 (75mm)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</si>
</sst>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7" x14ac:knownFonts="1">
    <font>
      <sz val="10"/>
      <name val="Arial"/>
    </font>
    <font>
      <b/>
      <sz val="12"/>
      <name val="TheSansOffice"/>
      <family val="2"/>
    </font>
    <font>
      <sz val="10"/>
      <name val="Arial"/>
      <family val="2"/>
    </font>
    <font>
      <sz val="10"/>
      <name val="TheSansOffice"/>
      <family val="2"/>
    </font>
    <font>
      <sz val="14"/>
      <name val="TheSansOffice"/>
      <family val="2"/>
    </font>
    <font>
      <b/>
      <sz val="11"/>
      <name val="TheSansOffice"/>
      <family val="2"/>
    </font>
    <font>
      <b/>
      <sz val="10"/>
      <name val="TheSansOffice"/>
      <family val="2"/>
    </font>
    <font>
      <sz val="12"/>
      <name val="TheSansOffice"/>
      <family val="2"/>
    </font>
    <font>
      <sz val="11"/>
      <name val="TheSansOffice"/>
      <family val="2"/>
    </font>
    <font>
      <b/>
      <sz val="11"/>
      <color rgb="FFFF0000"/>
      <name val="TheSansOffice"/>
      <family val="2"/>
    </font>
    <font>
      <sz val="15"/>
      <name val="TheSansOffice"/>
      <family val="2"/>
    </font>
    <font>
      <b/>
      <sz val="12"/>
      <color rgb="FFFF0000"/>
      <name val="TheSansOffice"/>
      <family val="2"/>
    </font>
    <font>
      <b/>
      <sz val="14"/>
      <name val="TheSansOffice"/>
      <family val="2"/>
    </font>
    <font>
      <b/>
      <sz val="14"/>
      <name val="TheSansOffice"/>
      <family val="2"/>
    </font>
    <font>
      <b/>
      <sz val="10"/>
      <color rgb="FFFF0000"/>
      <name val="TheSansOffice"/>
      <family val="2"/>
    </font>
    <font>
      <b/>
      <sz val="12"/>
      <name val="TheSansOffice"/>
    </font>
    <font>
      <b/>
      <sz val="10"/>
      <name val="TheSansOffice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1">
    <xf numFmtId="0" fontId="0" fillId="0" borderId="0" xfId="0"/>
    <xf numFmtId="0" fontId="2" fillId="0" borderId="0" xfId="0" applyFont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49" fontId="9" fillId="3" borderId="3" xfId="1" applyNumberFormat="1" applyFont="1" applyFill="1" applyBorder="1" applyAlignment="1">
      <alignment horizontal="center" vertical="center"/>
    </xf>
    <xf numFmtId="2" fontId="3" fillId="0" borderId="3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2" fontId="3" fillId="4" borderId="3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49" fontId="3" fillId="0" borderId="3" xfId="1" applyNumberFormat="1" applyFont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49" fontId="3" fillId="0" borderId="5" xfId="1" applyNumberFormat="1" applyFont="1" applyBorder="1" applyAlignment="1">
      <alignment horizontal="left" vertical="center" wrapText="1"/>
    </xf>
    <xf numFmtId="2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2" fontId="10" fillId="3" borderId="4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5" fillId="0" borderId="8" xfId="1" applyFont="1" applyBorder="1" applyAlignment="1">
      <alignment horizontal="center" vertical="center"/>
    </xf>
    <xf numFmtId="3" fontId="5" fillId="0" borderId="8" xfId="1" applyNumberFormat="1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3" fontId="5" fillId="0" borderId="6" xfId="1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3" fillId="4" borderId="3" xfId="0" quotePrefix="1" applyFont="1" applyFill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13" fillId="5" borderId="1" xfId="1" applyFont="1" applyFill="1" applyBorder="1" applyAlignment="1">
      <alignment horizontal="left" vertical="center"/>
    </xf>
    <xf numFmtId="0" fontId="10" fillId="5" borderId="9" xfId="0" applyFont="1" applyFill="1" applyBorder="1" applyAlignment="1">
      <alignment horizontal="center" vertical="center"/>
    </xf>
    <xf numFmtId="3" fontId="10" fillId="5" borderId="9" xfId="0" applyNumberFormat="1" applyFont="1" applyFill="1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/>
    </xf>
    <xf numFmtId="0" fontId="5" fillId="5" borderId="8" xfId="1" applyFont="1" applyFill="1" applyBorder="1" applyAlignment="1">
      <alignment horizontal="center" vertical="center"/>
    </xf>
    <xf numFmtId="3" fontId="5" fillId="5" borderId="8" xfId="1" applyNumberFormat="1" applyFont="1" applyFill="1" applyBorder="1" applyAlignment="1">
      <alignment horizontal="center" vertical="center" wrapText="1"/>
    </xf>
    <xf numFmtId="3" fontId="5" fillId="5" borderId="6" xfId="1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3" xfId="1" applyNumberFormat="1" applyFont="1" applyBorder="1" applyAlignment="1">
      <alignment horizontal="left" vertical="center"/>
    </xf>
    <xf numFmtId="164" fontId="6" fillId="0" borderId="3" xfId="0" applyNumberFormat="1" applyFont="1" applyFill="1" applyBorder="1" applyAlignment="1">
      <alignment horizontal="center" vertical="center" wrapText="1"/>
    </xf>
    <xf numFmtId="2" fontId="6" fillId="3" borderId="3" xfId="1" applyNumberFormat="1" applyFont="1" applyFill="1" applyBorder="1" applyAlignment="1">
      <alignment horizontal="center" vertical="center" wrapText="1"/>
    </xf>
    <xf numFmtId="49" fontId="6" fillId="3" borderId="3" xfId="1" applyNumberFormat="1" applyFont="1" applyFill="1" applyBorder="1" applyAlignment="1">
      <alignment horizontal="center" vertical="center" wrapText="1"/>
    </xf>
    <xf numFmtId="49" fontId="6" fillId="3" borderId="3" xfId="1" applyNumberFormat="1" applyFont="1" applyFill="1" applyBorder="1" applyAlignment="1">
      <alignment horizontal="left" vertical="center" wrapText="1"/>
    </xf>
    <xf numFmtId="49" fontId="14" fillId="3" borderId="3" xfId="1" applyNumberFormat="1" applyFont="1" applyFill="1" applyBorder="1" applyAlignment="1">
      <alignment horizontal="center" vertical="center"/>
    </xf>
    <xf numFmtId="49" fontId="6" fillId="3" borderId="3" xfId="1" applyNumberFormat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 wrapText="1"/>
    </xf>
    <xf numFmtId="2" fontId="3" fillId="0" borderId="3" xfId="1" applyNumberFormat="1" applyFont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center" vertical="center"/>
    </xf>
    <xf numFmtId="3" fontId="3" fillId="0" borderId="3" xfId="1" applyNumberFormat="1" applyFont="1" applyFill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2" fontId="3" fillId="0" borderId="3" xfId="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49" fontId="3" fillId="0" borderId="3" xfId="1" applyNumberFormat="1" applyFont="1" applyFill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horizontal="left" vertical="center" wrapText="1"/>
    </xf>
    <xf numFmtId="3" fontId="3" fillId="4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" fontId="7" fillId="0" borderId="0" xfId="0" applyNumberFormat="1" applyFont="1" applyAlignment="1">
      <alignment horizontal="left" vertical="center"/>
    </xf>
    <xf numFmtId="164" fontId="8" fillId="0" borderId="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0" fillId="5" borderId="0" xfId="0" applyFont="1" applyFill="1" applyBorder="1" applyAlignment="1">
      <alignment horizontal="center" vertical="center"/>
    </xf>
    <xf numFmtId="3" fontId="10" fillId="5" borderId="12" xfId="0" applyNumberFormat="1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3" fontId="10" fillId="5" borderId="0" xfId="0" applyNumberFormat="1" applyFont="1" applyFill="1" applyBorder="1" applyAlignment="1">
      <alignment horizontal="center" vertical="center"/>
    </xf>
    <xf numFmtId="3" fontId="10" fillId="5" borderId="13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11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3" fontId="3" fillId="0" borderId="0" xfId="1" applyNumberFormat="1" applyFont="1" applyFill="1" applyAlignment="1">
      <alignment horizontal="center" vertical="center"/>
    </xf>
    <xf numFmtId="164" fontId="3" fillId="0" borderId="0" xfId="1" applyNumberFormat="1" applyFont="1" applyFill="1" applyAlignment="1">
      <alignment horizontal="center" vertical="center"/>
    </xf>
    <xf numFmtId="0" fontId="12" fillId="5" borderId="1" xfId="1" applyFont="1" applyFill="1" applyBorder="1" applyAlignment="1">
      <alignment horizontal="left" vertical="center"/>
    </xf>
    <xf numFmtId="0" fontId="7" fillId="0" borderId="1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0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164" fontId="15" fillId="0" borderId="9" xfId="0" applyNumberFormat="1" applyFont="1" applyBorder="1" applyAlignment="1">
      <alignment horizontal="center" vertical="center"/>
    </xf>
    <xf numFmtId="164" fontId="15" fillId="0" borderId="11" xfId="0" applyNumberFormat="1" applyFont="1" applyBorder="1" applyAlignment="1">
      <alignment horizontal="center" vertical="center"/>
    </xf>
    <xf numFmtId="164" fontId="16" fillId="0" borderId="11" xfId="1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6" xfId="0" applyFont="1" applyBorder="1" applyAlignment="1">
      <alignment horizontal="center"/>
    </xf>
  </cellXfs>
  <cellStyles count="2">
    <cellStyle name="Normal" xfId="0" builtinId="0"/>
    <cellStyle name="Normal 2" xfId="1"/>
  </cellStyles>
  <dxfs count="5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gmeet Kambo" id="{4CF561AA-2C9B-4EAA-A330-8DFCF0762F6D}" userId="79a671759d76d1cc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7" dT="2025-03-04T18:48:40.30" personId="{4CF561AA-2C9B-4EAA-A330-8DFCF0762F6D}" id="{8B7B0707-92DE-4171-BA1A-469B14612593}">
    <text>15% of granular base quantity (includes the 25% increase to the base quantity)</text>
  </threadedComment>
  <threadedComment ref="I27" dT="2025-03-04T18:48:44.72" personId="{4CF561AA-2C9B-4EAA-A330-8DFCF0762F6D}" id="{53D3298F-2403-4285-B519-170937A90908}">
    <text>15% of granular base quantity (includes the 25% increase to the base quantity)</text>
  </threadedComment>
  <threadedComment ref="E32" dT="2025-03-04T18:50:25.33" personId="{4CF561AA-2C9B-4EAA-A330-8DFCF0762F6D}" id="{042CE4FA-82F7-43DC-9154-F1254070D9BD}">
    <text>20% of granular base quantity (includes the 25% increase to the base quantity)</text>
  </threadedComment>
  <threadedComment ref="I32" dT="2025-03-04T18:50:29.77" personId="{4CF561AA-2C9B-4EAA-A330-8DFCF0762F6D}" id="{54135434-7FD9-4B0D-BF14-0248C115415D}">
    <text>20% of granular base quantity (includes the 25% increase to the base quantity)</text>
  </threadedComment>
  <threadedComment ref="E34" dT="2025-03-04T18:05:50.41" personId="{4CF561AA-2C9B-4EAA-A330-8DFCF0762F6D}" id="{EABDCEE6-59EF-459A-9A21-92422807636A}">
    <text>Added 25% to cover potential soft subgrade replacement found during proofroll</text>
  </threadedComment>
  <threadedComment ref="I34" dT="2025-03-04T18:05:50.41" personId="{4CF561AA-2C9B-4EAA-A330-8DFCF0762F6D}" id="{B07EDAFA-7A5E-4D76-931E-61618977F454}">
    <text>Added 25% to cover potential soft subgrade replacement found during proofroll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0"/>
  <sheetViews>
    <sheetView tabSelected="1" view="pageBreakPreview" topLeftCell="A78" zoomScale="85" zoomScaleNormal="70" zoomScaleSheetLayoutView="85" zoomScalePageLayoutView="70" workbookViewId="0">
      <selection activeCell="G86" sqref="G86"/>
    </sheetView>
  </sheetViews>
  <sheetFormatPr defaultColWidth="9.140625" defaultRowHeight="19.5" x14ac:dyDescent="0.2"/>
  <cols>
    <col min="1" max="1" width="9.140625" style="27" bestFit="1" customWidth="1"/>
    <col min="2" max="2" width="12.42578125" style="25" customWidth="1"/>
    <col min="3" max="3" width="78.7109375" style="25" customWidth="1"/>
    <col min="4" max="4" width="12.28515625" style="25" customWidth="1"/>
    <col min="5" max="5" width="21" style="28" customWidth="1"/>
    <col min="6" max="6" width="14" style="28" customWidth="1"/>
    <col min="7" max="7" width="19.28515625" style="28" customWidth="1"/>
    <col min="8" max="8" width="34.7109375" style="25" customWidth="1"/>
    <col min="9" max="9" width="14.5703125" style="25" customWidth="1"/>
    <col min="10" max="10" width="18.42578125" style="25" customWidth="1"/>
    <col min="11" max="11" width="20.28515625" style="25" customWidth="1"/>
    <col min="12" max="12" width="25.140625" style="25" customWidth="1"/>
    <col min="13" max="16384" width="9.140625" style="25"/>
  </cols>
  <sheetData>
    <row r="1" spans="1:22" s="33" customFormat="1" ht="15.75" x14ac:dyDescent="0.25">
      <c r="A1" s="128" t="s">
        <v>50</v>
      </c>
      <c r="B1" s="129"/>
      <c r="C1" s="129"/>
      <c r="D1" s="129"/>
      <c r="E1" s="129"/>
      <c r="F1" s="94"/>
      <c r="G1" s="95"/>
      <c r="H1" s="32"/>
    </row>
    <row r="2" spans="1:22" s="33" customFormat="1" ht="15.75" x14ac:dyDescent="0.25">
      <c r="A2" s="130" t="s">
        <v>51</v>
      </c>
      <c r="B2" s="131"/>
      <c r="C2" s="131"/>
      <c r="D2" s="131"/>
      <c r="E2" s="131"/>
      <c r="F2" s="96"/>
      <c r="G2" s="97"/>
      <c r="H2" s="32"/>
    </row>
    <row r="3" spans="1:22" s="33" customFormat="1" ht="15.75" x14ac:dyDescent="0.25">
      <c r="A3" s="98"/>
      <c r="B3" s="96"/>
      <c r="C3" s="96"/>
      <c r="D3" s="96"/>
      <c r="E3" s="96"/>
      <c r="F3" s="96"/>
      <c r="G3" s="97"/>
      <c r="H3" s="32"/>
    </row>
    <row r="4" spans="1:22" s="33" customFormat="1" ht="15.75" x14ac:dyDescent="0.25">
      <c r="A4" s="130" t="s">
        <v>101</v>
      </c>
      <c r="B4" s="131"/>
      <c r="C4" s="131"/>
      <c r="D4" s="131"/>
      <c r="E4" s="131"/>
      <c r="F4" s="96"/>
      <c r="G4" s="97"/>
      <c r="H4" s="32"/>
    </row>
    <row r="5" spans="1:22" s="33" customFormat="1" ht="15.75" customHeight="1" x14ac:dyDescent="0.2">
      <c r="A5" s="132" t="s">
        <v>100</v>
      </c>
      <c r="B5" s="133"/>
      <c r="C5" s="133"/>
      <c r="D5" s="133"/>
      <c r="E5" s="133"/>
      <c r="F5" s="99"/>
      <c r="G5" s="100"/>
      <c r="H5" s="32"/>
    </row>
    <row r="6" spans="1:22" s="33" customFormat="1" ht="15.75" x14ac:dyDescent="0.2">
      <c r="A6" s="101"/>
      <c r="B6" s="99"/>
      <c r="C6" s="99"/>
      <c r="D6" s="99"/>
      <c r="E6" s="99"/>
      <c r="F6" s="99"/>
      <c r="G6" s="100"/>
      <c r="H6" s="32"/>
    </row>
    <row r="7" spans="1:22" s="33" customFormat="1" ht="15.75" customHeight="1" x14ac:dyDescent="0.2">
      <c r="A7" s="132" t="s">
        <v>52</v>
      </c>
      <c r="B7" s="133"/>
      <c r="C7" s="133"/>
      <c r="D7" s="133"/>
      <c r="E7" s="133"/>
      <c r="F7" s="99"/>
      <c r="G7" s="100"/>
      <c r="H7" s="32"/>
    </row>
    <row r="8" spans="1:22" s="33" customFormat="1" ht="15.75" x14ac:dyDescent="0.2">
      <c r="A8" s="101"/>
      <c r="B8" s="99"/>
      <c r="C8" s="99"/>
      <c r="D8" s="99"/>
      <c r="E8" s="99"/>
      <c r="F8" s="99"/>
      <c r="G8" s="100"/>
      <c r="H8" s="32"/>
    </row>
    <row r="9" spans="1:22" s="33" customFormat="1" ht="15" customHeight="1" x14ac:dyDescent="0.2">
      <c r="A9" s="126" t="s">
        <v>56</v>
      </c>
      <c r="B9" s="127"/>
      <c r="C9" s="127"/>
      <c r="D9" s="127"/>
      <c r="E9" s="127"/>
      <c r="F9" s="102"/>
      <c r="G9" s="103"/>
    </row>
    <row r="10" spans="1:22" s="33" customFormat="1" ht="15.75" customHeight="1" x14ac:dyDescent="0.2">
      <c r="A10" s="126" t="s">
        <v>53</v>
      </c>
      <c r="B10" s="127"/>
      <c r="C10" s="127"/>
      <c r="D10" s="127"/>
      <c r="E10" s="127"/>
      <c r="F10" s="102"/>
      <c r="G10" s="103"/>
      <c r="H10" s="32"/>
    </row>
    <row r="11" spans="1:22" s="33" customFormat="1" ht="15.75" x14ac:dyDescent="0.25">
      <c r="A11" s="137" t="s">
        <v>54</v>
      </c>
      <c r="B11" s="138"/>
      <c r="C11" s="138"/>
      <c r="D11" s="138"/>
      <c r="E11" s="138"/>
      <c r="F11" s="104"/>
      <c r="G11" s="105"/>
      <c r="H11" s="32"/>
    </row>
    <row r="12" spans="1:22" s="1" customFormat="1" ht="9" customHeight="1" x14ac:dyDescent="0.3">
      <c r="A12" s="106"/>
      <c r="B12" s="107"/>
      <c r="C12" s="107"/>
      <c r="D12" s="107"/>
      <c r="E12" s="107"/>
      <c r="F12" s="107"/>
      <c r="G12" s="108"/>
    </row>
    <row r="13" spans="1:22" s="1" customFormat="1" ht="18" customHeight="1" x14ac:dyDescent="0.3">
      <c r="A13" s="106"/>
      <c r="B13" s="107"/>
      <c r="C13" s="107"/>
      <c r="D13" s="139"/>
      <c r="E13" s="139"/>
      <c r="F13" s="139"/>
      <c r="G13" s="140"/>
    </row>
    <row r="14" spans="1:22" s="1" customFormat="1" ht="46.5" customHeight="1" x14ac:dyDescent="0.2">
      <c r="A14" s="2" t="s">
        <v>0</v>
      </c>
      <c r="B14" s="3" t="s">
        <v>1</v>
      </c>
      <c r="C14" s="4" t="s">
        <v>2</v>
      </c>
      <c r="D14" s="35" t="s">
        <v>3</v>
      </c>
      <c r="E14" s="36" t="s">
        <v>4</v>
      </c>
      <c r="F14" s="39" t="s">
        <v>64</v>
      </c>
      <c r="G14" s="39" t="s">
        <v>65</v>
      </c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</row>
    <row r="15" spans="1:22" s="1" customFormat="1" ht="24.95" customHeight="1" x14ac:dyDescent="0.2">
      <c r="A15" s="53" t="s">
        <v>93</v>
      </c>
      <c r="B15" s="56"/>
      <c r="C15" s="57"/>
      <c r="D15" s="58"/>
      <c r="E15" s="59"/>
      <c r="F15" s="60"/>
      <c r="G15" s="60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</row>
    <row r="16" spans="1:22" s="13" customFormat="1" ht="24.95" customHeight="1" x14ac:dyDescent="0.2">
      <c r="A16" s="5">
        <v>1</v>
      </c>
      <c r="B16" s="6" t="s">
        <v>5</v>
      </c>
      <c r="C16" s="7" t="s">
        <v>6</v>
      </c>
      <c r="D16" s="7"/>
      <c r="E16" s="7"/>
      <c r="F16" s="34"/>
      <c r="G16" s="34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</row>
    <row r="17" spans="1:22" s="8" customFormat="1" ht="24.95" customHeight="1" x14ac:dyDescent="0.2">
      <c r="A17" s="9">
        <f>A16+0.01</f>
        <v>1.01</v>
      </c>
      <c r="B17" s="10" t="s">
        <v>7</v>
      </c>
      <c r="C17" s="11" t="s">
        <v>8</v>
      </c>
      <c r="D17" s="14" t="s">
        <v>66</v>
      </c>
      <c r="E17" s="14"/>
      <c r="F17" s="40"/>
      <c r="G17" s="41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</row>
    <row r="18" spans="1:22" s="13" customFormat="1" ht="24.95" customHeight="1" x14ac:dyDescent="0.2">
      <c r="A18" s="5">
        <v>2</v>
      </c>
      <c r="B18" s="6" t="s">
        <v>9</v>
      </c>
      <c r="C18" s="7" t="s">
        <v>10</v>
      </c>
      <c r="D18" s="7"/>
      <c r="E18" s="7"/>
      <c r="F18" s="34"/>
      <c r="G18" s="34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</row>
    <row r="19" spans="1:22" s="8" customFormat="1" ht="24.95" customHeight="1" x14ac:dyDescent="0.2">
      <c r="A19" s="9">
        <f>A18+0.01</f>
        <v>2.0099999999999998</v>
      </c>
      <c r="B19" s="10" t="s">
        <v>11</v>
      </c>
      <c r="C19" s="11" t="s">
        <v>12</v>
      </c>
      <c r="D19" s="14" t="s">
        <v>66</v>
      </c>
      <c r="E19" s="14"/>
      <c r="F19" s="40"/>
      <c r="G19" s="41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</row>
    <row r="20" spans="1:22" s="1" customFormat="1" ht="24.95" customHeight="1" x14ac:dyDescent="0.2">
      <c r="A20" s="53" t="s">
        <v>58</v>
      </c>
      <c r="B20" s="56"/>
      <c r="C20" s="57"/>
      <c r="D20" s="58"/>
      <c r="E20" s="59"/>
      <c r="F20" s="60"/>
      <c r="G20" s="60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</row>
    <row r="21" spans="1:22" s="13" customFormat="1" ht="24.95" customHeight="1" x14ac:dyDescent="0.2">
      <c r="A21" s="5">
        <v>3</v>
      </c>
      <c r="B21" s="6" t="s">
        <v>13</v>
      </c>
      <c r="C21" s="7" t="s">
        <v>14</v>
      </c>
      <c r="D21" s="7"/>
      <c r="E21" s="7"/>
      <c r="F21" s="34"/>
      <c r="G21" s="34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</row>
    <row r="22" spans="1:22" s="8" customFormat="1" ht="24.95" customHeight="1" x14ac:dyDescent="0.2">
      <c r="A22" s="9">
        <f>A21+0.01</f>
        <v>3.01</v>
      </c>
      <c r="B22" s="10" t="s">
        <v>15</v>
      </c>
      <c r="C22" s="11" t="s">
        <v>16</v>
      </c>
      <c r="D22" s="14" t="s">
        <v>17</v>
      </c>
      <c r="E22" s="14">
        <v>3</v>
      </c>
      <c r="F22" s="40"/>
      <c r="G22" s="41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</row>
    <row r="23" spans="1:22" s="8" customFormat="1" ht="24.95" customHeight="1" x14ac:dyDescent="0.2">
      <c r="A23" s="61">
        <f>A22+0.01</f>
        <v>3.0199999999999996</v>
      </c>
      <c r="B23" s="62" t="s">
        <v>84</v>
      </c>
      <c r="C23" s="63" t="s">
        <v>85</v>
      </c>
      <c r="D23" s="62" t="s">
        <v>86</v>
      </c>
      <c r="E23" s="49">
        <v>2</v>
      </c>
      <c r="F23" s="93"/>
      <c r="G23" s="40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</row>
    <row r="24" spans="1:22" s="8" customFormat="1" ht="24.95" customHeight="1" x14ac:dyDescent="0.2">
      <c r="A24" s="5">
        <v>4</v>
      </c>
      <c r="B24" s="6" t="s">
        <v>18</v>
      </c>
      <c r="C24" s="7" t="s">
        <v>19</v>
      </c>
      <c r="D24" s="37"/>
      <c r="E24" s="37"/>
      <c r="F24" s="38"/>
      <c r="G24" s="38"/>
      <c r="H24" s="89"/>
      <c r="I24" s="91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</row>
    <row r="25" spans="1:22" s="8" customFormat="1" ht="24.95" customHeight="1" x14ac:dyDescent="0.2">
      <c r="A25" s="15">
        <f>A24+0.01</f>
        <v>4.01</v>
      </c>
      <c r="B25" s="10" t="s">
        <v>75</v>
      </c>
      <c r="C25" s="11" t="s">
        <v>21</v>
      </c>
      <c r="D25" s="10" t="s">
        <v>22</v>
      </c>
      <c r="E25" s="12">
        <f>1215+1805</f>
        <v>3020</v>
      </c>
      <c r="F25" s="40"/>
      <c r="G25" s="41"/>
      <c r="H25" s="89"/>
      <c r="I25" s="90"/>
      <c r="J25" s="91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</row>
    <row r="26" spans="1:22" s="16" customFormat="1" ht="24.95" customHeight="1" x14ac:dyDescent="0.2">
      <c r="A26" s="5">
        <v>5</v>
      </c>
      <c r="B26" s="6" t="s">
        <v>23</v>
      </c>
      <c r="C26" s="7" t="s">
        <v>24</v>
      </c>
      <c r="D26" s="37"/>
      <c r="E26" s="37"/>
      <c r="F26" s="38"/>
      <c r="G26" s="38"/>
      <c r="H26" s="89"/>
      <c r="I26" s="90"/>
      <c r="J26" s="91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</row>
    <row r="27" spans="1:22" s="16" customFormat="1" ht="24.95" customHeight="1" x14ac:dyDescent="0.2">
      <c r="A27" s="15">
        <f>0.01+A26</f>
        <v>5.01</v>
      </c>
      <c r="B27" s="10" t="s">
        <v>20</v>
      </c>
      <c r="C27" s="19" t="s">
        <v>87</v>
      </c>
      <c r="D27" s="10" t="s">
        <v>25</v>
      </c>
      <c r="E27" s="12">
        <f>ROUNDUP(E31*0.15,-1)</f>
        <v>40</v>
      </c>
      <c r="F27" s="40"/>
      <c r="G27" s="41"/>
      <c r="H27" s="89"/>
      <c r="I27" s="90"/>
      <c r="J27" s="91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</row>
    <row r="28" spans="1:22" s="8" customFormat="1" ht="24.95" customHeight="1" x14ac:dyDescent="0.2">
      <c r="A28" s="5">
        <f>A26+1</f>
        <v>6</v>
      </c>
      <c r="B28" s="6" t="s">
        <v>26</v>
      </c>
      <c r="C28" s="7" t="s">
        <v>27</v>
      </c>
      <c r="D28" s="17"/>
      <c r="E28" s="37"/>
      <c r="F28" s="38"/>
      <c r="G28" s="38"/>
      <c r="H28" s="89"/>
      <c r="I28" s="90"/>
      <c r="J28" s="91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</row>
    <row r="29" spans="1:22" s="13" customFormat="1" ht="24.95" customHeight="1" x14ac:dyDescent="0.2">
      <c r="A29" s="18">
        <f>A28+0.01</f>
        <v>6.01</v>
      </c>
      <c r="B29" s="10" t="s">
        <v>28</v>
      </c>
      <c r="C29" s="11" t="s">
        <v>59</v>
      </c>
      <c r="D29" s="10" t="s">
        <v>22</v>
      </c>
      <c r="E29" s="12">
        <f>E25</f>
        <v>3020</v>
      </c>
      <c r="F29" s="40"/>
      <c r="G29" s="41"/>
      <c r="H29" s="89"/>
      <c r="I29" s="90"/>
      <c r="J29" s="91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</row>
    <row r="30" spans="1:22" s="16" customFormat="1" ht="24.95" customHeight="1" x14ac:dyDescent="0.2">
      <c r="A30" s="5">
        <v>7</v>
      </c>
      <c r="B30" s="6" t="s">
        <v>31</v>
      </c>
      <c r="C30" s="7" t="s">
        <v>32</v>
      </c>
      <c r="D30" s="37"/>
      <c r="E30" s="37"/>
      <c r="F30" s="37"/>
      <c r="G30" s="38"/>
      <c r="H30" s="89"/>
      <c r="I30" s="90"/>
      <c r="J30" s="91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</row>
    <row r="31" spans="1:22" s="16" customFormat="1" ht="24.95" customHeight="1" x14ac:dyDescent="0.2">
      <c r="A31" s="15">
        <f>A30+0.01</f>
        <v>7.01</v>
      </c>
      <c r="B31" s="10" t="s">
        <v>29</v>
      </c>
      <c r="C31" s="11" t="s">
        <v>33</v>
      </c>
      <c r="D31" s="10" t="s">
        <v>30</v>
      </c>
      <c r="E31" s="12">
        <f>ROUNDUP((E25*0.025*2.33*1.25),-1)</f>
        <v>220</v>
      </c>
      <c r="F31" s="40"/>
      <c r="G31" s="41"/>
      <c r="H31" s="89"/>
      <c r="I31" s="90"/>
      <c r="J31" s="91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</row>
    <row r="32" spans="1:22" s="8" customFormat="1" ht="24.95" customHeight="1" x14ac:dyDescent="0.2">
      <c r="A32" s="5">
        <f>A30+1</f>
        <v>8</v>
      </c>
      <c r="B32" s="6" t="s">
        <v>34</v>
      </c>
      <c r="C32" s="7" t="s">
        <v>35</v>
      </c>
      <c r="D32" s="37"/>
      <c r="E32" s="37"/>
      <c r="F32" s="37"/>
      <c r="G32" s="38"/>
      <c r="H32" s="89"/>
      <c r="I32" s="90"/>
      <c r="J32" s="91"/>
      <c r="K32" s="91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</row>
    <row r="33" spans="1:22" s="13" customFormat="1" ht="24.95" customHeight="1" x14ac:dyDescent="0.2">
      <c r="A33" s="18">
        <f>A32+0.01</f>
        <v>8.01</v>
      </c>
      <c r="B33" s="10" t="s">
        <v>7</v>
      </c>
      <c r="C33" s="11" t="s">
        <v>111</v>
      </c>
      <c r="D33" s="10" t="s">
        <v>22</v>
      </c>
      <c r="E33" s="12">
        <v>3020</v>
      </c>
      <c r="F33" s="40"/>
      <c r="G33" s="41"/>
      <c r="H33" s="89"/>
      <c r="I33" s="90"/>
      <c r="J33" s="91"/>
      <c r="K33" s="9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</row>
    <row r="34" spans="1:22" s="13" customFormat="1" ht="24.95" customHeight="1" x14ac:dyDescent="0.2">
      <c r="A34" s="5">
        <v>9</v>
      </c>
      <c r="B34" s="6" t="s">
        <v>36</v>
      </c>
      <c r="C34" s="7" t="s">
        <v>37</v>
      </c>
      <c r="D34" s="37"/>
      <c r="E34" s="37"/>
      <c r="F34" s="37"/>
      <c r="G34" s="38"/>
      <c r="H34" s="89"/>
      <c r="I34" s="90"/>
      <c r="J34" s="91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</row>
    <row r="35" spans="1:22" s="13" customFormat="1" ht="24.95" customHeight="1" x14ac:dyDescent="0.2">
      <c r="A35" s="15">
        <f>A34+0.01</f>
        <v>9.01</v>
      </c>
      <c r="B35" s="10" t="s">
        <v>7</v>
      </c>
      <c r="C35" s="19" t="s">
        <v>88</v>
      </c>
      <c r="D35" s="10" t="s">
        <v>30</v>
      </c>
      <c r="E35" s="12">
        <v>370</v>
      </c>
      <c r="F35" s="40"/>
      <c r="G35" s="41"/>
      <c r="H35" s="89"/>
      <c r="I35" s="90"/>
      <c r="J35" s="91"/>
      <c r="K35" s="9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</row>
    <row r="36" spans="1:22" s="13" customFormat="1" ht="24.95" customHeight="1" x14ac:dyDescent="0.2">
      <c r="A36" s="15">
        <f t="shared" ref="A36" si="0">A35+0.01</f>
        <v>9.02</v>
      </c>
      <c r="B36" s="10" t="s">
        <v>7</v>
      </c>
      <c r="C36" s="19" t="s">
        <v>89</v>
      </c>
      <c r="D36" s="10" t="s">
        <v>30</v>
      </c>
      <c r="E36" s="12">
        <v>555</v>
      </c>
      <c r="F36" s="40"/>
      <c r="G36" s="41"/>
      <c r="H36" s="89"/>
      <c r="I36" s="90"/>
      <c r="J36" s="91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</row>
    <row r="37" spans="1:22" s="13" customFormat="1" ht="24.95" customHeight="1" x14ac:dyDescent="0.2">
      <c r="A37" s="5">
        <v>10</v>
      </c>
      <c r="B37" s="6" t="s">
        <v>38</v>
      </c>
      <c r="C37" s="7" t="s">
        <v>39</v>
      </c>
      <c r="D37" s="37"/>
      <c r="E37" s="37"/>
      <c r="F37" s="37"/>
      <c r="G37" s="38"/>
      <c r="H37" s="89"/>
      <c r="I37" s="90"/>
      <c r="J37" s="91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</row>
    <row r="38" spans="1:22" s="8" customFormat="1" ht="24.95" customHeight="1" x14ac:dyDescent="0.2">
      <c r="A38" s="20">
        <f>A37+0.01</f>
        <v>10.01</v>
      </c>
      <c r="B38" s="21" t="s">
        <v>40</v>
      </c>
      <c r="C38" s="22" t="s">
        <v>92</v>
      </c>
      <c r="D38" s="21" t="s">
        <v>41</v>
      </c>
      <c r="E38" s="12">
        <v>1</v>
      </c>
      <c r="F38" s="40"/>
      <c r="G38" s="41"/>
      <c r="H38" s="89"/>
      <c r="I38" s="90"/>
      <c r="J38" s="91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</row>
    <row r="39" spans="1:22" s="13" customFormat="1" ht="24.95" customHeight="1" x14ac:dyDescent="0.2">
      <c r="A39" s="5">
        <v>11</v>
      </c>
      <c r="B39" s="6" t="s">
        <v>42</v>
      </c>
      <c r="C39" s="7" t="s">
        <v>43</v>
      </c>
      <c r="D39" s="37"/>
      <c r="E39" s="37"/>
      <c r="F39" s="37"/>
      <c r="G39" s="38"/>
      <c r="H39" s="89"/>
      <c r="I39" s="90"/>
      <c r="J39" s="91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</row>
    <row r="40" spans="1:22" ht="24.95" customHeight="1" x14ac:dyDescent="0.2">
      <c r="A40" s="15">
        <f>A39+0.01</f>
        <v>11.01</v>
      </c>
      <c r="B40" s="23" t="s">
        <v>44</v>
      </c>
      <c r="C40" s="24" t="s">
        <v>45</v>
      </c>
      <c r="D40" s="10" t="s">
        <v>17</v>
      </c>
      <c r="E40" s="12">
        <v>2</v>
      </c>
      <c r="F40" s="40"/>
      <c r="G40" s="41"/>
      <c r="H40" s="89"/>
      <c r="I40" s="90"/>
      <c r="J40" s="91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</row>
    <row r="41" spans="1:22" ht="24.95" customHeight="1" x14ac:dyDescent="0.2">
      <c r="A41" s="15">
        <f t="shared" ref="A41:A43" si="1">A40+0.01</f>
        <v>11.02</v>
      </c>
      <c r="B41" s="23" t="s">
        <v>44</v>
      </c>
      <c r="C41" s="24" t="s">
        <v>46</v>
      </c>
      <c r="D41" s="10" t="s">
        <v>17</v>
      </c>
      <c r="E41" s="12">
        <v>5</v>
      </c>
      <c r="F41" s="40"/>
      <c r="G41" s="41"/>
      <c r="H41" s="89"/>
      <c r="I41" s="90"/>
      <c r="J41" s="91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</row>
    <row r="42" spans="1:22" ht="24.95" customHeight="1" x14ac:dyDescent="0.2">
      <c r="A42" s="15">
        <f t="shared" si="1"/>
        <v>11.03</v>
      </c>
      <c r="B42" s="23" t="s">
        <v>47</v>
      </c>
      <c r="C42" s="24" t="s">
        <v>48</v>
      </c>
      <c r="D42" s="10" t="s">
        <v>17</v>
      </c>
      <c r="E42" s="12">
        <v>6</v>
      </c>
      <c r="F42" s="40"/>
      <c r="G42" s="41"/>
      <c r="H42" s="89"/>
      <c r="I42" s="90"/>
      <c r="J42" s="91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</row>
    <row r="43" spans="1:22" ht="24.95" customHeight="1" x14ac:dyDescent="0.2">
      <c r="A43" s="15">
        <f t="shared" si="1"/>
        <v>11.04</v>
      </c>
      <c r="B43" s="23" t="s">
        <v>49</v>
      </c>
      <c r="C43" s="26" t="s">
        <v>55</v>
      </c>
      <c r="D43" s="10" t="s">
        <v>17</v>
      </c>
      <c r="E43" s="12">
        <v>2</v>
      </c>
      <c r="F43" s="40"/>
      <c r="G43" s="41"/>
      <c r="H43" s="89"/>
      <c r="I43" s="90"/>
      <c r="J43" s="91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</row>
    <row r="44" spans="1:22" s="13" customFormat="1" ht="24.95" customHeight="1" x14ac:dyDescent="0.2">
      <c r="A44" s="5">
        <v>12</v>
      </c>
      <c r="B44" s="6" t="s">
        <v>83</v>
      </c>
      <c r="C44" s="7" t="s">
        <v>57</v>
      </c>
      <c r="D44" s="37"/>
      <c r="E44" s="37"/>
      <c r="F44" s="37"/>
      <c r="G44" s="38"/>
      <c r="H44" s="89"/>
      <c r="I44" s="90"/>
      <c r="J44" s="91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</row>
    <row r="45" spans="1:22" ht="24.95" customHeight="1" x14ac:dyDescent="0.2">
      <c r="A45" s="15">
        <f>A44+0.01</f>
        <v>12.01</v>
      </c>
      <c r="B45" s="23" t="s">
        <v>94</v>
      </c>
      <c r="C45" s="26" t="s">
        <v>95</v>
      </c>
      <c r="D45" s="10" t="s">
        <v>17</v>
      </c>
      <c r="E45" s="12">
        <v>6</v>
      </c>
      <c r="F45" s="40"/>
      <c r="G45" s="41"/>
      <c r="H45" s="89"/>
      <c r="I45" s="90"/>
      <c r="J45" s="91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</row>
    <row r="46" spans="1:22" ht="24.95" customHeight="1" x14ac:dyDescent="0.2">
      <c r="A46" s="53" t="s">
        <v>90</v>
      </c>
      <c r="B46" s="109"/>
      <c r="C46" s="54"/>
      <c r="D46" s="54"/>
      <c r="E46" s="55"/>
      <c r="F46" s="55"/>
      <c r="G46" s="110"/>
      <c r="H46" s="89"/>
      <c r="I46" s="90"/>
      <c r="J46" s="91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</row>
    <row r="47" spans="1:22" s="31" customFormat="1" ht="24.95" customHeight="1" x14ac:dyDescent="0.2">
      <c r="A47" s="5">
        <v>13</v>
      </c>
      <c r="B47" s="6" t="s">
        <v>13</v>
      </c>
      <c r="C47" s="7" t="s">
        <v>14</v>
      </c>
      <c r="D47" s="34"/>
      <c r="E47" s="7"/>
      <c r="F47" s="34"/>
      <c r="G47" s="7"/>
      <c r="H47" s="89"/>
      <c r="I47" s="90"/>
      <c r="J47" s="91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</row>
    <row r="48" spans="1:22" s="31" customFormat="1" ht="24.95" customHeight="1" x14ac:dyDescent="0.2">
      <c r="A48" s="9">
        <f>A47+0.01</f>
        <v>13.01</v>
      </c>
      <c r="B48" s="10" t="s">
        <v>15</v>
      </c>
      <c r="C48" s="11" t="s">
        <v>16</v>
      </c>
      <c r="D48" s="45" t="s">
        <v>17</v>
      </c>
      <c r="E48" s="45">
        <v>4</v>
      </c>
      <c r="F48" s="46"/>
      <c r="G48" s="47"/>
      <c r="H48" s="89"/>
      <c r="I48" s="90"/>
      <c r="J48" s="91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</row>
    <row r="49" spans="1:22" s="31" customFormat="1" ht="24.95" customHeight="1" x14ac:dyDescent="0.2">
      <c r="A49" s="5">
        <v>14</v>
      </c>
      <c r="B49" s="6" t="s">
        <v>62</v>
      </c>
      <c r="C49" s="7" t="s">
        <v>68</v>
      </c>
      <c r="D49" s="52"/>
      <c r="E49" s="52"/>
      <c r="F49" s="52"/>
      <c r="G49" s="34"/>
      <c r="H49" s="89"/>
      <c r="I49" s="90"/>
      <c r="J49" s="91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</row>
    <row r="50" spans="1:22" s="31" customFormat="1" ht="24.95" customHeight="1" x14ac:dyDescent="0.2">
      <c r="A50" s="9">
        <f>A49+0.01</f>
        <v>14.01</v>
      </c>
      <c r="B50" s="10" t="s">
        <v>29</v>
      </c>
      <c r="C50" s="11" t="s">
        <v>61</v>
      </c>
      <c r="D50" s="45" t="s">
        <v>108</v>
      </c>
      <c r="E50" s="45">
        <v>16</v>
      </c>
      <c r="F50" s="46"/>
      <c r="G50" s="47"/>
      <c r="H50" s="89"/>
      <c r="I50" s="90"/>
      <c r="J50" s="91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</row>
    <row r="51" spans="1:22" s="31" customFormat="1" ht="24.95" customHeight="1" x14ac:dyDescent="0.2">
      <c r="A51" s="9">
        <f>A50+0.01</f>
        <v>14.02</v>
      </c>
      <c r="B51" s="10" t="s">
        <v>69</v>
      </c>
      <c r="C51" s="11" t="s">
        <v>70</v>
      </c>
      <c r="D51" s="45" t="s">
        <v>63</v>
      </c>
      <c r="E51" s="45">
        <v>30</v>
      </c>
      <c r="F51" s="46"/>
      <c r="G51" s="47"/>
      <c r="H51" s="89"/>
      <c r="I51" s="90"/>
      <c r="J51" s="91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</row>
    <row r="52" spans="1:22" ht="24.95" customHeight="1" x14ac:dyDescent="0.2">
      <c r="A52" s="5">
        <v>15</v>
      </c>
      <c r="B52" s="6" t="s">
        <v>23</v>
      </c>
      <c r="C52" s="7" t="s">
        <v>24</v>
      </c>
      <c r="D52" s="52"/>
      <c r="E52" s="52"/>
      <c r="F52" s="52"/>
      <c r="G52" s="34"/>
      <c r="H52" s="89"/>
      <c r="I52" s="90"/>
      <c r="J52" s="91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</row>
    <row r="53" spans="1:22" ht="24.95" customHeight="1" x14ac:dyDescent="0.2">
      <c r="A53" s="15">
        <f>A52+0.01</f>
        <v>15.01</v>
      </c>
      <c r="B53" s="10" t="s">
        <v>105</v>
      </c>
      <c r="C53" s="11" t="s">
        <v>102</v>
      </c>
      <c r="D53" s="14" t="s">
        <v>108</v>
      </c>
      <c r="E53" s="45">
        <v>18</v>
      </c>
      <c r="F53" s="46"/>
      <c r="G53" s="47"/>
      <c r="H53" s="114"/>
      <c r="I53" s="90"/>
      <c r="J53" s="91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</row>
    <row r="54" spans="1:22" ht="24.95" customHeight="1" x14ac:dyDescent="0.2">
      <c r="A54" s="15">
        <f t="shared" ref="A54:A56" si="2">A53+0.01</f>
        <v>15.02</v>
      </c>
      <c r="B54" s="10" t="s">
        <v>105</v>
      </c>
      <c r="C54" s="11" t="s">
        <v>103</v>
      </c>
      <c r="D54" s="14" t="s">
        <v>22</v>
      </c>
      <c r="E54" s="45">
        <v>34</v>
      </c>
      <c r="F54" s="46"/>
      <c r="G54" s="47"/>
      <c r="H54" s="114"/>
      <c r="I54" s="90"/>
      <c r="J54" s="91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</row>
    <row r="55" spans="1:22" ht="24.95" customHeight="1" x14ac:dyDescent="0.2">
      <c r="A55" s="15">
        <f t="shared" si="2"/>
        <v>15.03</v>
      </c>
      <c r="B55" s="10" t="s">
        <v>106</v>
      </c>
      <c r="C55" s="11" t="s">
        <v>104</v>
      </c>
      <c r="D55" s="14" t="s">
        <v>25</v>
      </c>
      <c r="E55" s="45">
        <v>18</v>
      </c>
      <c r="F55" s="46"/>
      <c r="G55" s="47"/>
      <c r="H55" s="114"/>
      <c r="I55" s="90"/>
      <c r="J55" s="91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</row>
    <row r="56" spans="1:22" ht="24.95" customHeight="1" x14ac:dyDescent="0.2">
      <c r="A56" s="15">
        <f t="shared" si="2"/>
        <v>15.04</v>
      </c>
      <c r="B56" s="10" t="s">
        <v>20</v>
      </c>
      <c r="C56" s="19" t="s">
        <v>87</v>
      </c>
      <c r="D56" s="48" t="s">
        <v>25</v>
      </c>
      <c r="E56" s="48">
        <v>210</v>
      </c>
      <c r="F56" s="46"/>
      <c r="G56" s="47"/>
      <c r="H56" s="89"/>
      <c r="I56" s="90"/>
      <c r="J56" s="91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</row>
    <row r="57" spans="1:22" ht="24.95" customHeight="1" x14ac:dyDescent="0.2">
      <c r="A57" s="5">
        <f>A52+1</f>
        <v>16</v>
      </c>
      <c r="B57" s="6" t="s">
        <v>26</v>
      </c>
      <c r="C57" s="7" t="s">
        <v>27</v>
      </c>
      <c r="D57" s="52"/>
      <c r="E57" s="52"/>
      <c r="F57" s="52"/>
      <c r="G57" s="34"/>
      <c r="H57" s="89"/>
      <c r="I57" s="90"/>
      <c r="J57" s="91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</row>
    <row r="58" spans="1:22" ht="24.95" customHeight="1" x14ac:dyDescent="0.2">
      <c r="A58" s="18">
        <f>A57+0.01</f>
        <v>16.010000000000002</v>
      </c>
      <c r="B58" s="10" t="s">
        <v>28</v>
      </c>
      <c r="C58" s="11" t="s">
        <v>67</v>
      </c>
      <c r="D58" s="48" t="s">
        <v>22</v>
      </c>
      <c r="E58" s="49">
        <v>9120</v>
      </c>
      <c r="F58" s="46"/>
      <c r="G58" s="47"/>
      <c r="H58" s="89"/>
      <c r="I58" s="90"/>
      <c r="J58" s="91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</row>
    <row r="59" spans="1:22" ht="24.95" customHeight="1" x14ac:dyDescent="0.2">
      <c r="A59" s="15">
        <f>A58+0.01</f>
        <v>16.020000000000003</v>
      </c>
      <c r="B59" s="44" t="s">
        <v>79</v>
      </c>
      <c r="C59" s="19" t="s">
        <v>116</v>
      </c>
      <c r="D59" s="115" t="s">
        <v>22</v>
      </c>
      <c r="E59" s="49">
        <v>700</v>
      </c>
      <c r="F59" s="50"/>
      <c r="G59" s="47"/>
      <c r="H59" s="89"/>
      <c r="I59" s="90"/>
      <c r="J59" s="91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</row>
    <row r="60" spans="1:22" ht="24.95" customHeight="1" x14ac:dyDescent="0.2">
      <c r="A60" s="5">
        <v>17</v>
      </c>
      <c r="B60" s="6" t="s">
        <v>31</v>
      </c>
      <c r="C60" s="7" t="s">
        <v>32</v>
      </c>
      <c r="D60" s="52"/>
      <c r="E60" s="52"/>
      <c r="F60" s="52"/>
      <c r="G60" s="34"/>
      <c r="H60" s="89"/>
      <c r="I60" s="90"/>
      <c r="J60" s="91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</row>
    <row r="61" spans="1:22" ht="24.95" customHeight="1" x14ac:dyDescent="0.2">
      <c r="A61" s="15">
        <f>A60+0.01</f>
        <v>17.010000000000002</v>
      </c>
      <c r="B61" s="10" t="s">
        <v>29</v>
      </c>
      <c r="C61" s="11" t="s">
        <v>33</v>
      </c>
      <c r="D61" s="48" t="s">
        <v>30</v>
      </c>
      <c r="E61" s="49">
        <v>5</v>
      </c>
      <c r="F61" s="46"/>
      <c r="G61" s="47"/>
      <c r="H61" s="89"/>
      <c r="I61" s="90"/>
      <c r="J61" s="91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</row>
    <row r="62" spans="1:22" ht="24.95" customHeight="1" x14ac:dyDescent="0.2">
      <c r="A62" s="5">
        <f>A60+1</f>
        <v>18</v>
      </c>
      <c r="B62" s="6" t="s">
        <v>34</v>
      </c>
      <c r="C62" s="7" t="s">
        <v>35</v>
      </c>
      <c r="D62" s="52"/>
      <c r="E62" s="52"/>
      <c r="F62" s="52"/>
      <c r="G62" s="34"/>
      <c r="H62" s="89"/>
      <c r="I62" s="90"/>
      <c r="J62" s="91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</row>
    <row r="63" spans="1:22" ht="24.95" customHeight="1" x14ac:dyDescent="0.2">
      <c r="A63" s="18">
        <f>A62+0.01</f>
        <v>18.010000000000002</v>
      </c>
      <c r="B63" s="10" t="s">
        <v>7</v>
      </c>
      <c r="C63" s="11" t="s">
        <v>111</v>
      </c>
      <c r="D63" s="48" t="s">
        <v>22</v>
      </c>
      <c r="E63" s="49">
        <f>E58</f>
        <v>9120</v>
      </c>
      <c r="F63" s="46"/>
      <c r="G63" s="47"/>
      <c r="H63" s="89"/>
      <c r="I63" s="90"/>
      <c r="J63" s="91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</row>
    <row r="64" spans="1:22" ht="24.95" customHeight="1" x14ac:dyDescent="0.2">
      <c r="A64" s="5">
        <v>19</v>
      </c>
      <c r="B64" s="6" t="s">
        <v>36</v>
      </c>
      <c r="C64" s="7" t="s">
        <v>37</v>
      </c>
      <c r="D64" s="52"/>
      <c r="E64" s="52"/>
      <c r="F64" s="52"/>
      <c r="G64" s="34"/>
      <c r="H64" s="89"/>
      <c r="I64" s="90"/>
      <c r="J64" s="91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</row>
    <row r="65" spans="1:22" ht="24.95" customHeight="1" x14ac:dyDescent="0.2">
      <c r="A65" s="15">
        <f>A64+0.01</f>
        <v>19.010000000000002</v>
      </c>
      <c r="B65" s="10" t="s">
        <v>7</v>
      </c>
      <c r="C65" s="19" t="s">
        <v>91</v>
      </c>
      <c r="D65" s="48" t="s">
        <v>30</v>
      </c>
      <c r="E65" s="49">
        <v>1455</v>
      </c>
      <c r="F65" s="46"/>
      <c r="G65" s="47"/>
      <c r="H65" s="89"/>
      <c r="I65" s="90"/>
      <c r="J65" s="91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</row>
    <row r="66" spans="1:22" ht="24.95" customHeight="1" x14ac:dyDescent="0.2">
      <c r="A66" s="15">
        <f>A65+0.01</f>
        <v>19.020000000000003</v>
      </c>
      <c r="B66" s="10" t="s">
        <v>7</v>
      </c>
      <c r="C66" s="19" t="s">
        <v>118</v>
      </c>
      <c r="D66" s="10" t="s">
        <v>30</v>
      </c>
      <c r="E66" s="49">
        <v>130</v>
      </c>
      <c r="F66" s="46"/>
      <c r="G66" s="47"/>
      <c r="H66" s="89"/>
      <c r="I66" s="90"/>
      <c r="J66" s="91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</row>
    <row r="67" spans="1:22" ht="24.95" customHeight="1" x14ac:dyDescent="0.2">
      <c r="A67" s="5">
        <v>20</v>
      </c>
      <c r="B67" s="6" t="s">
        <v>38</v>
      </c>
      <c r="C67" s="7" t="s">
        <v>39</v>
      </c>
      <c r="D67" s="52"/>
      <c r="E67" s="52"/>
      <c r="F67" s="52"/>
      <c r="G67" s="34"/>
      <c r="H67" s="89"/>
      <c r="I67" s="90"/>
      <c r="J67" s="91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</row>
    <row r="68" spans="1:22" ht="24.95" customHeight="1" x14ac:dyDescent="0.2">
      <c r="A68" s="20">
        <f>A67+0.01</f>
        <v>20.010000000000002</v>
      </c>
      <c r="B68" s="21" t="s">
        <v>40</v>
      </c>
      <c r="C68" s="22" t="s">
        <v>60</v>
      </c>
      <c r="D68" s="48" t="s">
        <v>41</v>
      </c>
      <c r="E68" s="49">
        <v>1</v>
      </c>
      <c r="F68" s="46"/>
      <c r="G68" s="47"/>
      <c r="H68" s="89"/>
      <c r="I68" s="90"/>
      <c r="J68" s="91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</row>
    <row r="69" spans="1:22" ht="24.95" customHeight="1" x14ac:dyDescent="0.2">
      <c r="A69" s="20">
        <f t="shared" ref="A69:A70" si="3">A68+0.01</f>
        <v>20.020000000000003</v>
      </c>
      <c r="B69" s="43" t="s">
        <v>28</v>
      </c>
      <c r="C69" s="22" t="s">
        <v>71</v>
      </c>
      <c r="D69" s="48" t="s">
        <v>17</v>
      </c>
      <c r="E69" s="49">
        <v>2</v>
      </c>
      <c r="F69" s="46"/>
      <c r="G69" s="47"/>
      <c r="H69" s="89"/>
      <c r="I69" s="90"/>
      <c r="J69" s="91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</row>
    <row r="70" spans="1:22" ht="24.95" customHeight="1" x14ac:dyDescent="0.2">
      <c r="A70" s="20">
        <f t="shared" si="3"/>
        <v>20.030000000000005</v>
      </c>
      <c r="B70" s="43" t="s">
        <v>79</v>
      </c>
      <c r="C70" s="22" t="s">
        <v>72</v>
      </c>
      <c r="D70" s="48" t="s">
        <v>41</v>
      </c>
      <c r="E70" s="49">
        <v>1</v>
      </c>
      <c r="F70" s="46"/>
      <c r="G70" s="47"/>
      <c r="H70" s="89"/>
      <c r="I70" s="90"/>
      <c r="J70" s="91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</row>
    <row r="71" spans="1:22" ht="24.95" customHeight="1" x14ac:dyDescent="0.2">
      <c r="A71" s="5">
        <v>21</v>
      </c>
      <c r="B71" s="6" t="s">
        <v>42</v>
      </c>
      <c r="C71" s="7" t="s">
        <v>43</v>
      </c>
      <c r="D71" s="52"/>
      <c r="E71" s="52"/>
      <c r="F71" s="52"/>
      <c r="G71" s="34"/>
      <c r="H71" s="89"/>
      <c r="I71" s="90"/>
      <c r="J71" s="91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</row>
    <row r="72" spans="1:22" ht="24.95" customHeight="1" x14ac:dyDescent="0.2">
      <c r="A72" s="15">
        <f>A71+0.01</f>
        <v>21.01</v>
      </c>
      <c r="B72" s="23" t="s">
        <v>44</v>
      </c>
      <c r="C72" s="24" t="s">
        <v>45</v>
      </c>
      <c r="D72" s="48" t="s">
        <v>17</v>
      </c>
      <c r="E72" s="49">
        <v>3</v>
      </c>
      <c r="F72" s="46"/>
      <c r="G72" s="47"/>
      <c r="H72" s="89"/>
      <c r="I72" s="90"/>
      <c r="J72" s="91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</row>
    <row r="73" spans="1:22" ht="24.95" customHeight="1" x14ac:dyDescent="0.2">
      <c r="A73" s="15">
        <f t="shared" ref="A73:A75" si="4">A72+0.01</f>
        <v>21.020000000000003</v>
      </c>
      <c r="B73" s="23" t="s">
        <v>44</v>
      </c>
      <c r="C73" s="24" t="s">
        <v>46</v>
      </c>
      <c r="D73" s="48" t="s">
        <v>17</v>
      </c>
      <c r="E73" s="49">
        <v>7</v>
      </c>
      <c r="F73" s="46"/>
      <c r="G73" s="47"/>
      <c r="H73" s="89"/>
      <c r="I73" s="90"/>
      <c r="J73" s="91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</row>
    <row r="74" spans="1:22" ht="24.95" customHeight="1" x14ac:dyDescent="0.2">
      <c r="A74" s="15">
        <f t="shared" si="4"/>
        <v>21.030000000000005</v>
      </c>
      <c r="B74" s="23" t="s">
        <v>47</v>
      </c>
      <c r="C74" s="24" t="s">
        <v>48</v>
      </c>
      <c r="D74" s="48" t="s">
        <v>17</v>
      </c>
      <c r="E74" s="49">
        <v>3</v>
      </c>
      <c r="F74" s="46"/>
      <c r="G74" s="47"/>
      <c r="H74" s="89"/>
      <c r="I74" s="90"/>
      <c r="J74" s="91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</row>
    <row r="75" spans="1:22" ht="24.95" customHeight="1" x14ac:dyDescent="0.2">
      <c r="A75" s="15">
        <f t="shared" si="4"/>
        <v>21.040000000000006</v>
      </c>
      <c r="B75" s="23" t="s">
        <v>49</v>
      </c>
      <c r="C75" s="26" t="s">
        <v>55</v>
      </c>
      <c r="D75" s="62" t="s">
        <v>17</v>
      </c>
      <c r="E75" s="49">
        <v>1</v>
      </c>
      <c r="F75" s="46"/>
      <c r="G75" s="47"/>
      <c r="H75" s="89"/>
      <c r="I75" s="90"/>
      <c r="J75" s="91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</row>
    <row r="76" spans="1:22" ht="24.95" customHeight="1" x14ac:dyDescent="0.2">
      <c r="A76" s="125" t="s">
        <v>117</v>
      </c>
      <c r="B76" s="109"/>
      <c r="C76" s="109"/>
      <c r="D76" s="109"/>
      <c r="E76" s="112"/>
      <c r="F76" s="112"/>
      <c r="G76" s="113"/>
      <c r="H76" s="89"/>
      <c r="I76" s="90"/>
      <c r="J76" s="91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</row>
    <row r="77" spans="1:22" ht="24.95" customHeight="1" x14ac:dyDescent="0.2">
      <c r="A77" s="5">
        <v>22</v>
      </c>
      <c r="B77" s="6" t="s">
        <v>13</v>
      </c>
      <c r="C77" s="51" t="s">
        <v>14</v>
      </c>
      <c r="D77" s="52"/>
      <c r="E77" s="52"/>
      <c r="F77" s="52"/>
      <c r="G77" s="34"/>
      <c r="H77" s="89"/>
      <c r="I77" s="90"/>
      <c r="J77" s="91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</row>
    <row r="78" spans="1:22" ht="24.95" customHeight="1" x14ac:dyDescent="0.2">
      <c r="A78" s="61">
        <f>A77+0.01</f>
        <v>22.01</v>
      </c>
      <c r="B78" s="62" t="s">
        <v>15</v>
      </c>
      <c r="C78" s="63" t="s">
        <v>73</v>
      </c>
      <c r="D78" s="62" t="s">
        <v>17</v>
      </c>
      <c r="E78" s="49">
        <v>4</v>
      </c>
      <c r="F78" s="46"/>
      <c r="G78" s="64"/>
      <c r="H78" s="89"/>
      <c r="I78" s="90"/>
      <c r="J78" s="91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</row>
    <row r="79" spans="1:22" ht="24.95" customHeight="1" x14ac:dyDescent="0.2">
      <c r="A79" s="65">
        <v>23</v>
      </c>
      <c r="B79" s="66" t="s">
        <v>18</v>
      </c>
      <c r="C79" s="67" t="s">
        <v>74</v>
      </c>
      <c r="D79" s="68"/>
      <c r="E79" s="69"/>
      <c r="F79" s="70"/>
      <c r="G79" s="71"/>
      <c r="H79" s="89"/>
      <c r="I79" s="90"/>
      <c r="J79" s="91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</row>
    <row r="80" spans="1:22" ht="24.95" customHeight="1" x14ac:dyDescent="0.2">
      <c r="A80" s="72">
        <f>A79+0.01</f>
        <v>23.01</v>
      </c>
      <c r="B80" s="62" t="s">
        <v>75</v>
      </c>
      <c r="C80" s="24" t="s">
        <v>21</v>
      </c>
      <c r="D80" s="73" t="s">
        <v>22</v>
      </c>
      <c r="E80" s="74">
        <v>45</v>
      </c>
      <c r="F80" s="75"/>
      <c r="G80" s="76"/>
      <c r="H80" s="89"/>
      <c r="I80" s="90"/>
      <c r="J80" s="91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</row>
    <row r="81" spans="1:22" ht="24.95" customHeight="1" x14ac:dyDescent="0.2">
      <c r="A81" s="5">
        <v>24</v>
      </c>
      <c r="B81" s="6" t="s">
        <v>23</v>
      </c>
      <c r="C81" s="51" t="s">
        <v>24</v>
      </c>
      <c r="D81" s="52"/>
      <c r="E81" s="69"/>
      <c r="F81" s="52"/>
      <c r="G81" s="34"/>
      <c r="H81" s="89"/>
      <c r="I81" s="90"/>
      <c r="J81" s="91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</row>
    <row r="82" spans="1:22" ht="24.95" customHeight="1" x14ac:dyDescent="0.2">
      <c r="A82" s="77">
        <f>A81+0.01</f>
        <v>24.01</v>
      </c>
      <c r="B82" s="62" t="s">
        <v>20</v>
      </c>
      <c r="C82" s="19" t="s">
        <v>87</v>
      </c>
      <c r="D82" s="62" t="s">
        <v>25</v>
      </c>
      <c r="E82" s="79">
        <v>100</v>
      </c>
      <c r="F82" s="75"/>
      <c r="G82" s="76"/>
      <c r="H82" s="89"/>
      <c r="I82" s="90"/>
      <c r="J82" s="91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</row>
    <row r="83" spans="1:22" ht="24.95" customHeight="1" x14ac:dyDescent="0.2">
      <c r="A83" s="80">
        <v>25</v>
      </c>
      <c r="B83" s="6" t="s">
        <v>26</v>
      </c>
      <c r="C83" s="7" t="s">
        <v>27</v>
      </c>
      <c r="D83" s="68"/>
      <c r="E83" s="69"/>
      <c r="F83" s="70"/>
      <c r="G83" s="71"/>
      <c r="H83" s="89"/>
      <c r="I83" s="90"/>
      <c r="J83" s="91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</row>
    <row r="84" spans="1:22" ht="24.95" customHeight="1" x14ac:dyDescent="0.2">
      <c r="A84" s="81">
        <f>A83+0.01</f>
        <v>25.01</v>
      </c>
      <c r="B84" s="62" t="s">
        <v>28</v>
      </c>
      <c r="C84" s="82" t="s">
        <v>76</v>
      </c>
      <c r="D84" s="62" t="s">
        <v>22</v>
      </c>
      <c r="E84" s="74">
        <v>45</v>
      </c>
      <c r="F84" s="75"/>
      <c r="G84" s="76"/>
      <c r="H84" s="89"/>
      <c r="I84" s="90"/>
      <c r="J84" s="91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</row>
    <row r="85" spans="1:22" ht="24.95" customHeight="1" x14ac:dyDescent="0.2">
      <c r="A85" s="81">
        <f>A84+0.01</f>
        <v>25.020000000000003</v>
      </c>
      <c r="B85" s="62" t="s">
        <v>28</v>
      </c>
      <c r="C85" s="82" t="s">
        <v>109</v>
      </c>
      <c r="D85" s="62" t="s">
        <v>22</v>
      </c>
      <c r="E85" s="74">
        <v>6320</v>
      </c>
      <c r="F85" s="75"/>
      <c r="G85" s="76"/>
      <c r="H85" s="89"/>
      <c r="I85" s="90"/>
      <c r="J85" s="91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</row>
    <row r="86" spans="1:22" ht="24.95" customHeight="1" x14ac:dyDescent="0.2">
      <c r="A86" s="81">
        <f>A85+0.01</f>
        <v>25.030000000000005</v>
      </c>
      <c r="B86" s="44" t="s">
        <v>79</v>
      </c>
      <c r="C86" s="19" t="s">
        <v>116</v>
      </c>
      <c r="D86" s="115" t="s">
        <v>22</v>
      </c>
      <c r="E86" s="49">
        <v>300</v>
      </c>
      <c r="F86" s="50"/>
      <c r="G86" s="47"/>
      <c r="H86" s="89"/>
      <c r="I86" s="90"/>
      <c r="J86" s="91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</row>
    <row r="87" spans="1:22" ht="24.95" customHeight="1" x14ac:dyDescent="0.2">
      <c r="A87" s="5">
        <v>26</v>
      </c>
      <c r="B87" s="6" t="s">
        <v>31</v>
      </c>
      <c r="C87" s="7" t="s">
        <v>32</v>
      </c>
      <c r="D87" s="7"/>
      <c r="E87" s="69"/>
      <c r="F87" s="7"/>
      <c r="G87" s="7"/>
      <c r="H87" s="89"/>
      <c r="I87" s="90"/>
      <c r="J87" s="91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</row>
    <row r="88" spans="1:22" ht="24.95" customHeight="1" x14ac:dyDescent="0.2">
      <c r="A88" s="77">
        <f>A87+0.01</f>
        <v>26.01</v>
      </c>
      <c r="B88" s="62" t="s">
        <v>29</v>
      </c>
      <c r="C88" s="78" t="s">
        <v>107</v>
      </c>
      <c r="D88" s="62" t="s">
        <v>30</v>
      </c>
      <c r="E88" s="49">
        <v>3</v>
      </c>
      <c r="F88" s="46"/>
      <c r="G88" s="64"/>
      <c r="H88" s="89"/>
      <c r="I88" s="90"/>
      <c r="J88" s="91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</row>
    <row r="89" spans="1:22" ht="24.95" customHeight="1" x14ac:dyDescent="0.2">
      <c r="A89" s="5">
        <f>A87+1</f>
        <v>27</v>
      </c>
      <c r="B89" s="6" t="s">
        <v>34</v>
      </c>
      <c r="C89" s="7" t="s">
        <v>35</v>
      </c>
      <c r="D89" s="7"/>
      <c r="E89" s="69"/>
      <c r="F89" s="7"/>
      <c r="G89" s="7"/>
      <c r="H89" s="89"/>
      <c r="I89" s="90"/>
      <c r="J89" s="91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</row>
    <row r="90" spans="1:22" ht="24.95" customHeight="1" x14ac:dyDescent="0.2">
      <c r="A90" s="18">
        <f>A89+0.01</f>
        <v>27.01</v>
      </c>
      <c r="B90" s="10" t="s">
        <v>7</v>
      </c>
      <c r="C90" s="11" t="s">
        <v>111</v>
      </c>
      <c r="D90" s="115" t="s">
        <v>22</v>
      </c>
      <c r="E90" s="49">
        <v>6365</v>
      </c>
      <c r="F90" s="46"/>
      <c r="G90" s="47"/>
      <c r="H90" s="89"/>
      <c r="I90" s="90"/>
      <c r="J90" s="91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</row>
    <row r="91" spans="1:22" ht="24.95" customHeight="1" x14ac:dyDescent="0.2">
      <c r="A91" s="5">
        <v>28</v>
      </c>
      <c r="B91" s="6" t="s">
        <v>36</v>
      </c>
      <c r="C91" s="7" t="s">
        <v>37</v>
      </c>
      <c r="D91" s="7"/>
      <c r="E91" s="69"/>
      <c r="F91" s="7"/>
      <c r="G91" s="7"/>
      <c r="H91" s="89"/>
      <c r="I91" s="90"/>
      <c r="J91" s="91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</row>
    <row r="92" spans="1:22" ht="24.95" customHeight="1" x14ac:dyDescent="0.2">
      <c r="A92" s="77">
        <f>A91+0.01</f>
        <v>28.01</v>
      </c>
      <c r="B92" s="62" t="s">
        <v>7</v>
      </c>
      <c r="C92" s="82" t="s">
        <v>119</v>
      </c>
      <c r="D92" s="62" t="s">
        <v>30</v>
      </c>
      <c r="E92" s="49">
        <v>11</v>
      </c>
      <c r="F92" s="46"/>
      <c r="G92" s="64"/>
      <c r="H92" s="89"/>
      <c r="I92" s="90"/>
      <c r="J92" s="91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</row>
    <row r="93" spans="1:22" ht="24.95" customHeight="1" x14ac:dyDescent="0.2">
      <c r="A93" s="77">
        <f>A92+0.01</f>
        <v>28.020000000000003</v>
      </c>
      <c r="B93" s="62" t="s">
        <v>7</v>
      </c>
      <c r="C93" s="82" t="s">
        <v>110</v>
      </c>
      <c r="D93" s="62" t="s">
        <v>30</v>
      </c>
      <c r="E93" s="49">
        <v>852</v>
      </c>
      <c r="F93" s="46"/>
      <c r="G93" s="64"/>
      <c r="H93" s="89"/>
      <c r="I93" s="90"/>
      <c r="J93" s="91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</row>
    <row r="94" spans="1:22" ht="24.95" customHeight="1" x14ac:dyDescent="0.2">
      <c r="A94" s="77">
        <f>A93+0.01</f>
        <v>28.030000000000005</v>
      </c>
      <c r="B94" s="10" t="s">
        <v>7</v>
      </c>
      <c r="C94" s="19" t="s">
        <v>118</v>
      </c>
      <c r="D94" s="10" t="s">
        <v>30</v>
      </c>
      <c r="E94" s="49">
        <v>56</v>
      </c>
      <c r="F94" s="46"/>
      <c r="G94" s="64"/>
      <c r="H94" s="89"/>
      <c r="I94" s="90"/>
      <c r="J94" s="91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</row>
    <row r="95" spans="1:22" ht="24.95" customHeight="1" x14ac:dyDescent="0.2">
      <c r="A95" s="5">
        <v>29</v>
      </c>
      <c r="B95" s="6" t="s">
        <v>38</v>
      </c>
      <c r="C95" s="7" t="s">
        <v>39</v>
      </c>
      <c r="D95" s="7"/>
      <c r="E95" s="69"/>
      <c r="F95" s="7"/>
      <c r="G95" s="7"/>
      <c r="H95" s="89"/>
      <c r="I95" s="90"/>
      <c r="J95" s="91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</row>
    <row r="96" spans="1:22" ht="24.95" customHeight="1" x14ac:dyDescent="0.2">
      <c r="A96" s="20">
        <f>A95+0.01</f>
        <v>29.01</v>
      </c>
      <c r="B96" s="21" t="s">
        <v>40</v>
      </c>
      <c r="C96" s="22" t="s">
        <v>78</v>
      </c>
      <c r="D96" s="21" t="s">
        <v>41</v>
      </c>
      <c r="E96" s="49">
        <v>1</v>
      </c>
      <c r="F96" s="46"/>
      <c r="G96" s="64"/>
      <c r="H96" s="89"/>
      <c r="I96" s="90"/>
      <c r="J96" s="91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</row>
    <row r="97" spans="1:22" ht="24.95" customHeight="1" x14ac:dyDescent="0.2">
      <c r="A97" s="20">
        <f>0.01+A96</f>
        <v>29.020000000000003</v>
      </c>
      <c r="B97" s="21" t="s">
        <v>79</v>
      </c>
      <c r="C97" s="22" t="s">
        <v>72</v>
      </c>
      <c r="D97" s="21" t="s">
        <v>41</v>
      </c>
      <c r="E97" s="49">
        <v>1</v>
      </c>
      <c r="F97" s="46"/>
      <c r="G97" s="64"/>
      <c r="H97" s="89"/>
      <c r="I97" s="90"/>
      <c r="J97" s="91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</row>
    <row r="98" spans="1:22" ht="24.95" customHeight="1" x14ac:dyDescent="0.2">
      <c r="A98" s="29"/>
      <c r="B98" s="30"/>
      <c r="C98" s="30"/>
      <c r="D98" s="30"/>
      <c r="E98" s="30"/>
      <c r="F98" s="30"/>
      <c r="G98" s="111"/>
      <c r="H98" s="89"/>
      <c r="I98" s="90"/>
      <c r="J98" s="91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</row>
    <row r="99" spans="1:22" ht="24.95" customHeight="1" x14ac:dyDescent="0.2">
      <c r="A99" s="53" t="s">
        <v>80</v>
      </c>
      <c r="B99" s="109"/>
      <c r="C99" s="109"/>
      <c r="D99" s="109"/>
      <c r="E99" s="112"/>
      <c r="F99" s="112"/>
      <c r="G99" s="113"/>
      <c r="H99" s="89"/>
      <c r="I99" s="90"/>
      <c r="J99" s="91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</row>
    <row r="100" spans="1:22" ht="24.95" customHeight="1" x14ac:dyDescent="0.2">
      <c r="A100" s="29"/>
      <c r="B100" s="30"/>
      <c r="C100" s="30"/>
      <c r="D100" s="30"/>
      <c r="E100" s="30"/>
      <c r="F100" s="30"/>
      <c r="G100" s="111"/>
      <c r="H100" s="89"/>
      <c r="I100" s="90"/>
      <c r="J100" s="91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</row>
    <row r="101" spans="1:22" ht="24.95" customHeight="1" x14ac:dyDescent="0.2">
      <c r="A101" s="5">
        <v>30</v>
      </c>
      <c r="B101" s="6" t="s">
        <v>13</v>
      </c>
      <c r="C101" s="51" t="s">
        <v>14</v>
      </c>
      <c r="D101" s="52"/>
      <c r="E101" s="52"/>
      <c r="F101" s="52"/>
      <c r="G101" s="34"/>
      <c r="H101" s="89"/>
      <c r="I101" s="90"/>
      <c r="J101" s="91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</row>
    <row r="102" spans="1:22" ht="24.95" customHeight="1" x14ac:dyDescent="0.2">
      <c r="A102" s="61">
        <f>A101+0.01</f>
        <v>30.01</v>
      </c>
      <c r="B102" s="62" t="s">
        <v>15</v>
      </c>
      <c r="C102" s="63" t="s">
        <v>73</v>
      </c>
      <c r="D102" s="62" t="s">
        <v>17</v>
      </c>
      <c r="E102" s="49">
        <v>4</v>
      </c>
      <c r="F102" s="46"/>
      <c r="G102" s="64"/>
      <c r="H102" s="89"/>
      <c r="I102" s="90"/>
      <c r="J102" s="91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</row>
    <row r="103" spans="1:22" ht="24.95" customHeight="1" x14ac:dyDescent="0.2">
      <c r="A103" s="65">
        <v>31</v>
      </c>
      <c r="B103" s="66" t="s">
        <v>18</v>
      </c>
      <c r="C103" s="67" t="s">
        <v>74</v>
      </c>
      <c r="D103" s="68"/>
      <c r="E103" s="69"/>
      <c r="F103" s="70"/>
      <c r="G103" s="71"/>
      <c r="H103" s="89"/>
      <c r="I103" s="90"/>
      <c r="J103" s="91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</row>
    <row r="104" spans="1:22" ht="24.95" customHeight="1" x14ac:dyDescent="0.2">
      <c r="A104" s="72">
        <f>A103+0.01</f>
        <v>31.01</v>
      </c>
      <c r="B104" s="62" t="s">
        <v>75</v>
      </c>
      <c r="C104" s="24" t="s">
        <v>21</v>
      </c>
      <c r="D104" s="73" t="s">
        <v>22</v>
      </c>
      <c r="E104" s="74">
        <v>4640</v>
      </c>
      <c r="F104" s="75"/>
      <c r="G104" s="76"/>
      <c r="H104" s="89"/>
      <c r="I104" s="90"/>
      <c r="J104" s="91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</row>
    <row r="105" spans="1:22" ht="24.95" customHeight="1" x14ac:dyDescent="0.2">
      <c r="A105" s="5">
        <v>32</v>
      </c>
      <c r="B105" s="6" t="s">
        <v>23</v>
      </c>
      <c r="C105" s="51" t="s">
        <v>24</v>
      </c>
      <c r="D105" s="52"/>
      <c r="E105" s="69"/>
      <c r="F105" s="52"/>
      <c r="G105" s="34"/>
      <c r="H105" s="89"/>
      <c r="I105" s="90"/>
      <c r="J105" s="91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</row>
    <row r="106" spans="1:22" ht="24.95" customHeight="1" x14ac:dyDescent="0.2">
      <c r="A106" s="77">
        <f>A105+0.01</f>
        <v>32.01</v>
      </c>
      <c r="B106" s="62" t="s">
        <v>20</v>
      </c>
      <c r="C106" s="19" t="s">
        <v>87</v>
      </c>
      <c r="D106" s="62" t="s">
        <v>25</v>
      </c>
      <c r="E106" s="79">
        <v>50</v>
      </c>
      <c r="F106" s="75"/>
      <c r="G106" s="76"/>
      <c r="H106" s="89"/>
      <c r="I106" s="90"/>
      <c r="J106" s="91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</row>
    <row r="107" spans="1:22" ht="24.95" customHeight="1" x14ac:dyDescent="0.2">
      <c r="A107" s="80">
        <v>33</v>
      </c>
      <c r="B107" s="6" t="s">
        <v>26</v>
      </c>
      <c r="C107" s="7" t="s">
        <v>27</v>
      </c>
      <c r="D107" s="68"/>
      <c r="E107" s="69"/>
      <c r="F107" s="70"/>
      <c r="G107" s="71"/>
      <c r="H107" s="89"/>
      <c r="I107" s="90"/>
      <c r="J107" s="91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</row>
    <row r="108" spans="1:22" ht="24.95" customHeight="1" x14ac:dyDescent="0.2">
      <c r="A108" s="81">
        <f>A107+0.01</f>
        <v>33.01</v>
      </c>
      <c r="B108" s="62" t="s">
        <v>28</v>
      </c>
      <c r="C108" s="78" t="s">
        <v>76</v>
      </c>
      <c r="D108" s="62" t="s">
        <v>22</v>
      </c>
      <c r="E108" s="74">
        <v>4640</v>
      </c>
      <c r="F108" s="75"/>
      <c r="G108" s="76"/>
      <c r="H108" s="89"/>
      <c r="I108" s="90"/>
      <c r="J108" s="91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</row>
    <row r="109" spans="1:22" ht="24.95" customHeight="1" x14ac:dyDescent="0.2">
      <c r="A109" s="5">
        <v>34</v>
      </c>
      <c r="B109" s="6" t="s">
        <v>31</v>
      </c>
      <c r="C109" s="7" t="s">
        <v>32</v>
      </c>
      <c r="D109" s="7"/>
      <c r="E109" s="69"/>
      <c r="F109" s="7"/>
      <c r="G109" s="7"/>
      <c r="H109" s="89"/>
      <c r="I109" s="90"/>
      <c r="J109" s="91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</row>
    <row r="110" spans="1:22" ht="24.95" customHeight="1" x14ac:dyDescent="0.2">
      <c r="A110" s="77">
        <f>A109+0.01</f>
        <v>34.01</v>
      </c>
      <c r="B110" s="62" t="s">
        <v>29</v>
      </c>
      <c r="C110" s="78" t="s">
        <v>77</v>
      </c>
      <c r="D110" s="62" t="s">
        <v>30</v>
      </c>
      <c r="E110" s="49">
        <v>260</v>
      </c>
      <c r="F110" s="46"/>
      <c r="G110" s="64"/>
      <c r="H110" s="89"/>
      <c r="I110" s="90"/>
      <c r="J110" s="91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</row>
    <row r="111" spans="1:22" ht="24.95" customHeight="1" x14ac:dyDescent="0.2">
      <c r="A111" s="5">
        <f>A109+1</f>
        <v>35</v>
      </c>
      <c r="B111" s="6" t="s">
        <v>34</v>
      </c>
      <c r="C111" s="7" t="s">
        <v>35</v>
      </c>
      <c r="D111" s="7"/>
      <c r="E111" s="69"/>
      <c r="F111" s="7"/>
      <c r="G111" s="7"/>
      <c r="H111" s="89"/>
      <c r="I111" s="90"/>
      <c r="J111" s="91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</row>
    <row r="112" spans="1:22" ht="24.95" customHeight="1" x14ac:dyDescent="0.2">
      <c r="A112" s="18">
        <f>A111+0.01</f>
        <v>35.01</v>
      </c>
      <c r="B112" s="10" t="s">
        <v>7</v>
      </c>
      <c r="C112" s="11" t="s">
        <v>111</v>
      </c>
      <c r="D112" s="115" t="s">
        <v>22</v>
      </c>
      <c r="E112" s="49">
        <v>4640</v>
      </c>
      <c r="F112" s="46"/>
      <c r="G112" s="47"/>
      <c r="H112" s="89"/>
      <c r="I112" s="90"/>
      <c r="J112" s="91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</row>
    <row r="113" spans="1:22" ht="24.95" customHeight="1" x14ac:dyDescent="0.2">
      <c r="A113" s="5">
        <v>36</v>
      </c>
      <c r="B113" s="6" t="s">
        <v>36</v>
      </c>
      <c r="C113" s="7" t="s">
        <v>37</v>
      </c>
      <c r="D113" s="7"/>
      <c r="E113" s="69"/>
      <c r="F113" s="7"/>
      <c r="G113" s="7"/>
      <c r="H113" s="89"/>
      <c r="I113" s="90"/>
      <c r="J113" s="91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</row>
    <row r="114" spans="1:22" ht="24.95" customHeight="1" x14ac:dyDescent="0.2">
      <c r="A114" s="77">
        <f>A113+0.01</f>
        <v>36.01</v>
      </c>
      <c r="B114" s="62" t="s">
        <v>7</v>
      </c>
      <c r="C114" s="82" t="s">
        <v>81</v>
      </c>
      <c r="D114" s="62" t="s">
        <v>30</v>
      </c>
      <c r="E114" s="49">
        <v>1140</v>
      </c>
      <c r="F114" s="46"/>
      <c r="G114" s="64"/>
      <c r="H114" s="89"/>
      <c r="I114" s="90"/>
      <c r="J114" s="91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</row>
    <row r="115" spans="1:22" ht="24.95" customHeight="1" x14ac:dyDescent="0.2">
      <c r="A115" s="77">
        <f>A114+0.01</f>
        <v>36.019999999999996</v>
      </c>
      <c r="B115" s="62" t="s">
        <v>7</v>
      </c>
      <c r="C115" s="82" t="s">
        <v>82</v>
      </c>
      <c r="D115" s="62" t="s">
        <v>30</v>
      </c>
      <c r="E115" s="49">
        <v>570</v>
      </c>
      <c r="F115" s="46"/>
      <c r="G115" s="64"/>
      <c r="H115" s="89"/>
      <c r="I115" s="90"/>
      <c r="J115" s="91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</row>
    <row r="116" spans="1:22" ht="24.95" customHeight="1" x14ac:dyDescent="0.2">
      <c r="A116" s="5">
        <v>37</v>
      </c>
      <c r="B116" s="6" t="s">
        <v>38</v>
      </c>
      <c r="C116" s="7" t="s">
        <v>39</v>
      </c>
      <c r="D116" s="7"/>
      <c r="E116" s="69"/>
      <c r="F116" s="7"/>
      <c r="G116" s="7"/>
      <c r="H116" s="89"/>
      <c r="I116" s="90"/>
      <c r="J116" s="91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</row>
    <row r="117" spans="1:22" ht="24.95" customHeight="1" x14ac:dyDescent="0.2">
      <c r="A117" s="20">
        <f>A116+0.01</f>
        <v>37.01</v>
      </c>
      <c r="B117" s="21" t="s">
        <v>40</v>
      </c>
      <c r="C117" s="22" t="s">
        <v>78</v>
      </c>
      <c r="D117" s="21" t="s">
        <v>41</v>
      </c>
      <c r="E117" s="49">
        <v>1</v>
      </c>
      <c r="F117" s="46"/>
      <c r="G117" s="64"/>
      <c r="H117" s="89"/>
      <c r="I117" s="90"/>
      <c r="J117" s="91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</row>
    <row r="118" spans="1:22" ht="24.95" customHeight="1" x14ac:dyDescent="0.2">
      <c r="A118" s="20">
        <f>A117+0.01</f>
        <v>37.019999999999996</v>
      </c>
      <c r="B118" s="21" t="s">
        <v>79</v>
      </c>
      <c r="C118" s="22" t="s">
        <v>72</v>
      </c>
      <c r="D118" s="21" t="s">
        <v>41</v>
      </c>
      <c r="E118" s="49">
        <v>1</v>
      </c>
      <c r="F118" s="46"/>
      <c r="G118" s="64"/>
      <c r="H118" s="89"/>
      <c r="I118" s="90"/>
      <c r="J118" s="91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</row>
    <row r="119" spans="1:22" ht="24.95" customHeight="1" x14ac:dyDescent="0.2">
      <c r="A119" s="5">
        <v>38</v>
      </c>
      <c r="B119" s="6" t="s">
        <v>42</v>
      </c>
      <c r="C119" s="7" t="s">
        <v>43</v>
      </c>
      <c r="D119" s="7"/>
      <c r="E119" s="69"/>
      <c r="F119" s="7"/>
      <c r="G119" s="7"/>
      <c r="H119" s="89"/>
      <c r="I119" s="90"/>
      <c r="J119" s="91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</row>
    <row r="120" spans="1:22" ht="24.95" customHeight="1" x14ac:dyDescent="0.2">
      <c r="A120" s="77">
        <f>A119+0.01</f>
        <v>38.01</v>
      </c>
      <c r="B120" s="83" t="s">
        <v>44</v>
      </c>
      <c r="C120" s="24" t="s">
        <v>45</v>
      </c>
      <c r="D120" s="62" t="s">
        <v>17</v>
      </c>
      <c r="E120" s="85">
        <v>1</v>
      </c>
      <c r="F120" s="46"/>
      <c r="G120" s="64"/>
      <c r="H120" s="89"/>
      <c r="I120" s="90"/>
      <c r="J120" s="91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</row>
    <row r="121" spans="1:22" ht="24.95" customHeight="1" x14ac:dyDescent="0.2">
      <c r="A121" s="77">
        <f>0.01+A120</f>
        <v>38.019999999999996</v>
      </c>
      <c r="B121" s="83" t="s">
        <v>97</v>
      </c>
      <c r="C121" s="24" t="s">
        <v>46</v>
      </c>
      <c r="D121" s="62" t="s">
        <v>17</v>
      </c>
      <c r="E121" s="85">
        <v>1</v>
      </c>
      <c r="F121" s="46"/>
      <c r="G121" s="64"/>
      <c r="H121" s="89"/>
      <c r="I121" s="90"/>
      <c r="J121" s="91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</row>
    <row r="122" spans="1:22" ht="24.95" customHeight="1" x14ac:dyDescent="0.2">
      <c r="A122" s="77">
        <f>0.01+A121</f>
        <v>38.029999999999994</v>
      </c>
      <c r="B122" s="83" t="s">
        <v>47</v>
      </c>
      <c r="C122" s="84" t="s">
        <v>98</v>
      </c>
      <c r="D122" s="62" t="s">
        <v>17</v>
      </c>
      <c r="E122" s="85">
        <v>1</v>
      </c>
      <c r="F122" s="46"/>
      <c r="G122" s="64"/>
      <c r="H122" s="89"/>
      <c r="I122" s="90"/>
      <c r="J122" s="91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</row>
    <row r="123" spans="1:22" ht="24.95" customHeight="1" x14ac:dyDescent="0.2">
      <c r="A123" s="77">
        <f>0.01+A122</f>
        <v>38.039999999999992</v>
      </c>
      <c r="B123" s="83" t="s">
        <v>28</v>
      </c>
      <c r="C123" s="84" t="s">
        <v>99</v>
      </c>
      <c r="D123" s="62" t="s">
        <v>17</v>
      </c>
      <c r="E123" s="85">
        <v>2</v>
      </c>
      <c r="F123" s="46"/>
      <c r="G123" s="64"/>
      <c r="H123" s="89"/>
      <c r="I123" s="90"/>
      <c r="J123" s="91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</row>
    <row r="124" spans="1:22" ht="24.95" customHeight="1" x14ac:dyDescent="0.2">
      <c r="A124" s="5">
        <v>39</v>
      </c>
      <c r="B124" s="6" t="s">
        <v>83</v>
      </c>
      <c r="C124" s="7" t="s">
        <v>57</v>
      </c>
      <c r="D124" s="7"/>
      <c r="E124" s="69"/>
      <c r="F124" s="7"/>
      <c r="G124" s="7"/>
      <c r="H124" s="89"/>
      <c r="I124" s="90"/>
      <c r="J124" s="91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</row>
    <row r="125" spans="1:22" ht="24.95" customHeight="1" x14ac:dyDescent="0.2">
      <c r="A125" s="77">
        <f>A124+0.01</f>
        <v>39.01</v>
      </c>
      <c r="B125" s="83" t="s">
        <v>96</v>
      </c>
      <c r="C125" s="84" t="s">
        <v>112</v>
      </c>
      <c r="D125" s="62" t="s">
        <v>17</v>
      </c>
      <c r="E125" s="85">
        <v>15</v>
      </c>
      <c r="F125" s="46"/>
      <c r="G125" s="64"/>
      <c r="H125" s="89"/>
      <c r="I125" s="90"/>
      <c r="J125" s="91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</row>
    <row r="126" spans="1:22" x14ac:dyDescent="0.2">
      <c r="C126" s="116"/>
      <c r="D126" s="116"/>
      <c r="E126" s="117"/>
      <c r="F126" s="118"/>
      <c r="G126" s="134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</row>
    <row r="127" spans="1:22" x14ac:dyDescent="0.2">
      <c r="C127" s="31"/>
      <c r="D127" s="31"/>
      <c r="E127" s="119" t="s">
        <v>113</v>
      </c>
      <c r="F127" s="120"/>
      <c r="G127" s="135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</row>
    <row r="128" spans="1:22" x14ac:dyDescent="0.2">
      <c r="C128" s="31"/>
      <c r="D128" s="31"/>
      <c r="E128" s="119"/>
      <c r="F128" s="121"/>
      <c r="G128" s="122" t="s">
        <v>114</v>
      </c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</row>
    <row r="129" spans="3:22" x14ac:dyDescent="0.2">
      <c r="C129" s="31"/>
      <c r="D129" s="31"/>
      <c r="E129" s="123"/>
      <c r="F129" s="124"/>
      <c r="G129" s="124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</row>
    <row r="130" spans="3:22" x14ac:dyDescent="0.2">
      <c r="C130" s="31"/>
      <c r="D130" s="31"/>
      <c r="E130" s="119" t="s">
        <v>115</v>
      </c>
      <c r="F130" s="136"/>
      <c r="G130" s="136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</row>
  </sheetData>
  <mergeCells count="11">
    <mergeCell ref="G126:G127"/>
    <mergeCell ref="F130:G130"/>
    <mergeCell ref="A10:E10"/>
    <mergeCell ref="A11:E11"/>
    <mergeCell ref="D13:G13"/>
    <mergeCell ref="A9:E9"/>
    <mergeCell ref="A1:E1"/>
    <mergeCell ref="A2:E2"/>
    <mergeCell ref="A4:E4"/>
    <mergeCell ref="A5:E5"/>
    <mergeCell ref="A7:E7"/>
  </mergeCells>
  <conditionalFormatting sqref="F22 F58 F65">
    <cfRule type="cellIs" dxfId="53" priority="93" operator="equal">
      <formula>#REF!</formula>
    </cfRule>
    <cfRule type="cellIs" dxfId="52" priority="94" operator="equal">
      <formula>#REF!</formula>
    </cfRule>
  </conditionalFormatting>
  <conditionalFormatting sqref="F27">
    <cfRule type="cellIs" dxfId="51" priority="63" operator="equal">
      <formula>#REF!</formula>
    </cfRule>
    <cfRule type="cellIs" dxfId="50" priority="64" operator="equal">
      <formula>#REF!</formula>
    </cfRule>
  </conditionalFormatting>
  <conditionalFormatting sqref="F25">
    <cfRule type="cellIs" dxfId="49" priority="65" operator="equal">
      <formula>#REF!</formula>
    </cfRule>
    <cfRule type="cellIs" dxfId="48" priority="66" operator="equal">
      <formula>#REF!</formula>
    </cfRule>
  </conditionalFormatting>
  <conditionalFormatting sqref="F29">
    <cfRule type="cellIs" dxfId="47" priority="61" operator="equal">
      <formula>#REF!</formula>
    </cfRule>
    <cfRule type="cellIs" dxfId="46" priority="62" operator="equal">
      <formula>#REF!</formula>
    </cfRule>
  </conditionalFormatting>
  <conditionalFormatting sqref="F48">
    <cfRule type="cellIs" dxfId="45" priority="55" operator="equal">
      <formula>#REF!</formula>
    </cfRule>
    <cfRule type="cellIs" dxfId="44" priority="56" operator="equal">
      <formula>#REF!</formula>
    </cfRule>
  </conditionalFormatting>
  <conditionalFormatting sqref="F31 F33 F35:F36 F38 F40:F43 F45">
    <cfRule type="cellIs" dxfId="43" priority="57" operator="equal">
      <formula>#REF!</formula>
    </cfRule>
    <cfRule type="cellIs" dxfId="42" priority="58" operator="equal">
      <formula>#REF!</formula>
    </cfRule>
  </conditionalFormatting>
  <conditionalFormatting sqref="F50:F51">
    <cfRule type="cellIs" dxfId="41" priority="53" operator="equal">
      <formula>#REF!</formula>
    </cfRule>
    <cfRule type="cellIs" dxfId="40" priority="54" operator="equal">
      <formula>#REF!</formula>
    </cfRule>
  </conditionalFormatting>
  <conditionalFormatting sqref="F56">
    <cfRule type="cellIs" dxfId="39" priority="49" operator="equal">
      <formula>#REF!</formula>
    </cfRule>
    <cfRule type="cellIs" dxfId="38" priority="50" operator="equal">
      <formula>#REF!</formula>
    </cfRule>
  </conditionalFormatting>
  <conditionalFormatting sqref="F61">
    <cfRule type="cellIs" dxfId="37" priority="43" operator="equal">
      <formula>#REF!</formula>
    </cfRule>
    <cfRule type="cellIs" dxfId="36" priority="44" operator="equal">
      <formula>#REF!</formula>
    </cfRule>
  </conditionalFormatting>
  <conditionalFormatting sqref="F63">
    <cfRule type="cellIs" dxfId="35" priority="41" operator="equal">
      <formula>#REF!</formula>
    </cfRule>
    <cfRule type="cellIs" dxfId="34" priority="42" operator="equal">
      <formula>#REF!</formula>
    </cfRule>
  </conditionalFormatting>
  <conditionalFormatting sqref="F68:F70">
    <cfRule type="cellIs" dxfId="33" priority="37" operator="equal">
      <formula>#REF!</formula>
    </cfRule>
    <cfRule type="cellIs" dxfId="32" priority="38" operator="equal">
      <formula>#REF!</formula>
    </cfRule>
  </conditionalFormatting>
  <conditionalFormatting sqref="F72:F75">
    <cfRule type="cellIs" dxfId="31" priority="35" operator="equal">
      <formula>#REF!</formula>
    </cfRule>
    <cfRule type="cellIs" dxfId="30" priority="36" operator="equal">
      <formula>#REF!</formula>
    </cfRule>
  </conditionalFormatting>
  <conditionalFormatting sqref="C108">
    <cfRule type="duplicateValues" dxfId="29" priority="30" stopIfTrue="1"/>
  </conditionalFormatting>
  <conditionalFormatting sqref="C125">
    <cfRule type="duplicateValues" dxfId="28" priority="29" stopIfTrue="1"/>
  </conditionalFormatting>
  <conditionalFormatting sqref="G23">
    <cfRule type="cellIs" dxfId="27" priority="27" operator="equal">
      <formula>#REF!</formula>
    </cfRule>
    <cfRule type="cellIs" dxfId="26" priority="28" operator="equal">
      <formula>#REF!</formula>
    </cfRule>
  </conditionalFormatting>
  <conditionalFormatting sqref="F17">
    <cfRule type="cellIs" dxfId="25" priority="25" operator="equal">
      <formula>#REF!</formula>
    </cfRule>
    <cfRule type="cellIs" dxfId="24" priority="26" operator="equal">
      <formula>#REF!</formula>
    </cfRule>
  </conditionalFormatting>
  <conditionalFormatting sqref="F19">
    <cfRule type="cellIs" dxfId="23" priority="23" operator="equal">
      <formula>#REF!</formula>
    </cfRule>
    <cfRule type="cellIs" dxfId="22" priority="24" operator="equal">
      <formula>#REF!</formula>
    </cfRule>
  </conditionalFormatting>
  <conditionalFormatting sqref="C123">
    <cfRule type="duplicateValues" dxfId="21" priority="22" stopIfTrue="1"/>
  </conditionalFormatting>
  <conditionalFormatting sqref="C122">
    <cfRule type="duplicateValues" dxfId="20" priority="21" stopIfTrue="1"/>
  </conditionalFormatting>
  <conditionalFormatting sqref="F90">
    <cfRule type="cellIs" dxfId="19" priority="19" operator="equal">
      <formula>#REF!</formula>
    </cfRule>
    <cfRule type="cellIs" dxfId="18" priority="20" operator="equal">
      <formula>#REF!</formula>
    </cfRule>
  </conditionalFormatting>
  <conditionalFormatting sqref="F112">
    <cfRule type="cellIs" dxfId="17" priority="17" operator="equal">
      <formula>#REF!</formula>
    </cfRule>
    <cfRule type="cellIs" dxfId="16" priority="18" operator="equal">
      <formula>#REF!</formula>
    </cfRule>
  </conditionalFormatting>
  <conditionalFormatting sqref="F59">
    <cfRule type="cellIs" dxfId="15" priority="15" operator="equal">
      <formula>#REF!</formula>
    </cfRule>
    <cfRule type="cellIs" dxfId="14" priority="16" operator="equal">
      <formula>#REF!</formula>
    </cfRule>
  </conditionalFormatting>
  <conditionalFormatting sqref="F86">
    <cfRule type="cellIs" dxfId="13" priority="13" operator="equal">
      <formula>#REF!</formula>
    </cfRule>
    <cfRule type="cellIs" dxfId="12" priority="14" operator="equal">
      <formula>#REF!</formula>
    </cfRule>
  </conditionalFormatting>
  <conditionalFormatting sqref="C129">
    <cfRule type="duplicateValues" dxfId="11" priority="10" stopIfTrue="1"/>
  </conditionalFormatting>
  <conditionalFormatting sqref="C130">
    <cfRule type="duplicateValues" dxfId="10" priority="9" stopIfTrue="1"/>
  </conditionalFormatting>
  <conditionalFormatting sqref="C126">
    <cfRule type="expression" dxfId="9" priority="12" stopIfTrue="1">
      <formula>AND(COUNTIF($C$67:$C$67, C126)+COUNTIF($C$72:$C$77, C126)&gt;1,NOT(ISBLANK(C126)))</formula>
    </cfRule>
  </conditionalFormatting>
  <conditionalFormatting sqref="C127:C128">
    <cfRule type="duplicateValues" dxfId="8" priority="11" stopIfTrue="1"/>
  </conditionalFormatting>
  <conditionalFormatting sqref="F53">
    <cfRule type="cellIs" dxfId="7" priority="7" operator="equal">
      <formula>#REF!</formula>
    </cfRule>
    <cfRule type="cellIs" dxfId="6" priority="8" operator="equal">
      <formula>#REF!</formula>
    </cfRule>
  </conditionalFormatting>
  <conditionalFormatting sqref="F54">
    <cfRule type="cellIs" dxfId="5" priority="5" operator="equal">
      <formula>#REF!</formula>
    </cfRule>
    <cfRule type="cellIs" dxfId="4" priority="6" operator="equal">
      <formula>#REF!</formula>
    </cfRule>
  </conditionalFormatting>
  <conditionalFormatting sqref="F55">
    <cfRule type="cellIs" dxfId="3" priority="3" operator="equal">
      <formula>#REF!</formula>
    </cfRule>
    <cfRule type="cellIs" dxfId="2" priority="4" operator="equal">
      <formula>#REF!</formula>
    </cfRule>
  </conditionalFormatting>
  <conditionalFormatting sqref="F66">
    <cfRule type="cellIs" dxfId="1" priority="1" operator="equal">
      <formula>#REF!</formula>
    </cfRule>
    <cfRule type="cellIs" dxfId="0" priority="2" operator="equal">
      <formula>#REF!</formula>
    </cfRule>
  </conditionalFormatting>
  <printOptions horizontalCentered="1"/>
  <pageMargins left="0.5" right="0.25" top="0.75" bottom="0.35" header="0.3" footer="0.15"/>
  <pageSetup scale="59" fitToHeight="0" orientation="portrait" r:id="rId1"/>
  <headerFooter>
    <oddHeader xml:space="preserve">&amp;L                    CITY OF COQUITLAM
                    Contract No. 73389&amp;CFORM OF TENDER&amp;RFT. &amp;P+5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1</vt:lpstr>
      <vt:lpstr>'Appendix 1'!Print_Area</vt:lpstr>
    </vt:vector>
  </TitlesOfParts>
  <Company>City of Coquitlam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Morwood, Emi</dc:creator>
  <cp:lastModifiedBy>Reid, Ryan</cp:lastModifiedBy>
  <cp:lastPrinted>2025-07-23T21:03:00Z</cp:lastPrinted>
  <dcterms:created xsi:type="dcterms:W3CDTF">2023-02-23T21:33:10Z</dcterms:created>
  <dcterms:modified xsi:type="dcterms:W3CDTF">2025-07-23T21:03:10Z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